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F:\Bid Library\2018 Bids\07-July 2018\2018-2019 SY (1ST QUARTER - AUGUST-NOV. 2018) PRODUCE - FFVP BID\"/>
    </mc:Choice>
  </mc:AlternateContent>
  <bookViews>
    <workbookView xWindow="0" yWindow="0" windowWidth="28800" windowHeight="11610"/>
  </bookViews>
  <sheets>
    <sheet name="FFVP" sheetId="6" r:id="rId1"/>
    <sheet name="Vendor Information" sheetId="7" r:id="rId2"/>
    <sheet name=" Prod. Aug-Oct 16 Weekly-DIRECT" sheetId="3" state="hidden" r:id="rId3"/>
    <sheet name="Prod. Aug-Oct 16 Weekly-FFVP" sheetId="4" state="hidden" r:id="rId4"/>
    <sheet name="Vendor Contact Info" sheetId="5" state="hidden" r:id="rId5"/>
  </sheets>
  <definedNames>
    <definedName name="_xlnm.Print_Area" localSheetId="2">' Prod. Aug-Oct 16 Weekly-DIRECT'!$B$3:$F$34</definedName>
    <definedName name="_xlnm.Print_Area" localSheetId="3">'Prod. Aug-Oct 16 Weekly-FFVP'!$A$2:$E$23</definedName>
  </definedNames>
  <calcPr calcId="171027"/>
</workbook>
</file>

<file path=xl/calcChain.xml><?xml version="1.0" encoding="utf-8"?>
<calcChain xmlns="http://schemas.openxmlformats.org/spreadsheetml/2006/main">
  <c r="L34" i="6" l="1"/>
  <c r="L32" i="6"/>
  <c r="L31" i="6"/>
  <c r="M31" i="6" s="1"/>
  <c r="N31" i="6" s="1"/>
  <c r="L28" i="6"/>
  <c r="L26" i="6"/>
  <c r="L24" i="6"/>
  <c r="L22" i="6"/>
  <c r="L20" i="6"/>
  <c r="L18" i="6"/>
  <c r="L16" i="6"/>
  <c r="L14" i="6"/>
  <c r="L12" i="6"/>
  <c r="M12" i="6" s="1"/>
  <c r="N12" i="6" s="1"/>
  <c r="L11" i="6"/>
  <c r="L9" i="6"/>
  <c r="M9" i="6" s="1"/>
  <c r="N9" i="6" s="1"/>
  <c r="L6" i="6"/>
  <c r="M6" i="6" s="1"/>
  <c r="L4" i="6"/>
  <c r="M4" i="6" s="1"/>
  <c r="N4" i="6" s="1"/>
  <c r="L2" i="6"/>
  <c r="M34" i="6" l="1"/>
  <c r="N34" i="6" s="1"/>
  <c r="M32" i="6"/>
  <c r="N32" i="6" s="1"/>
  <c r="M28" i="6"/>
  <c r="N28" i="6" s="1"/>
  <c r="M26" i="6"/>
  <c r="N26" i="6" s="1"/>
  <c r="M24" i="6"/>
  <c r="N24" i="6" s="1"/>
  <c r="M22" i="6"/>
  <c r="N22" i="6" s="1"/>
  <c r="M20" i="6"/>
  <c r="N20" i="6" s="1"/>
  <c r="M18" i="6"/>
  <c r="N18" i="6" s="1"/>
  <c r="M16" i="6"/>
  <c r="N16" i="6" s="1"/>
  <c r="M14" i="6"/>
  <c r="N14" i="6" s="1"/>
  <c r="M11" i="6"/>
  <c r="N11" i="6" s="1"/>
  <c r="N6" i="6"/>
  <c r="M2" i="6"/>
  <c r="N2" i="6" s="1"/>
  <c r="L35" i="6" l="1"/>
  <c r="M35" i="6" s="1"/>
  <c r="N35" i="6" s="1"/>
  <c r="L33" i="6"/>
  <c r="L30" i="6"/>
  <c r="L29" i="6"/>
  <c r="M29" i="6" s="1"/>
  <c r="N29" i="6" s="1"/>
  <c r="L27" i="6"/>
  <c r="M27" i="6" s="1"/>
  <c r="N27" i="6" s="1"/>
  <c r="L25" i="6"/>
  <c r="L23" i="6"/>
  <c r="L21" i="6"/>
  <c r="M21" i="6" s="1"/>
  <c r="N21" i="6" s="1"/>
  <c r="L19" i="6"/>
  <c r="M19" i="6" s="1"/>
  <c r="N19" i="6" s="1"/>
  <c r="L17" i="6"/>
  <c r="L15" i="6"/>
  <c r="L13" i="6"/>
  <c r="M13" i="6" s="1"/>
  <c r="N13" i="6" s="1"/>
  <c r="L10" i="6"/>
  <c r="M10" i="6" s="1"/>
  <c r="N10" i="6" s="1"/>
  <c r="L8" i="6"/>
  <c r="L7" i="6"/>
  <c r="L5" i="6"/>
  <c r="M5" i="6" s="1"/>
  <c r="N5" i="6" s="1"/>
  <c r="L3" i="6"/>
  <c r="M3" i="6" s="1"/>
  <c r="N3" i="6" s="1"/>
  <c r="M8" i="6" l="1"/>
  <c r="N8" i="6" s="1"/>
  <c r="M17" i="6"/>
  <c r="N17" i="6" s="1"/>
  <c r="M25" i="6"/>
  <c r="N25" i="6" s="1"/>
  <c r="M33" i="6"/>
  <c r="N33" i="6" s="1"/>
  <c r="M7" i="6"/>
  <c r="N7" i="6" s="1"/>
  <c r="M15" i="6"/>
  <c r="N15" i="6" s="1"/>
  <c r="M23" i="6"/>
  <c r="N23" i="6" s="1"/>
  <c r="M30" i="6"/>
  <c r="N30" i="6" s="1"/>
  <c r="D4" i="3" l="1"/>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alcChain>
</file>

<file path=xl/sharedStrings.xml><?xml version="1.0" encoding="utf-8"?>
<sst xmlns="http://schemas.openxmlformats.org/spreadsheetml/2006/main" count="404" uniqueCount="134">
  <si>
    <t>Description</t>
  </si>
  <si>
    <t>Vendor</t>
  </si>
  <si>
    <t>Terms</t>
  </si>
  <si>
    <t>Brand</t>
  </si>
  <si>
    <t>Product Code</t>
  </si>
  <si>
    <t>Pack Size</t>
  </si>
  <si>
    <t>Case</t>
  </si>
  <si>
    <t>Cost per Unit</t>
  </si>
  <si>
    <t>Unit of Measurement</t>
  </si>
  <si>
    <t>Stock Number</t>
  </si>
  <si>
    <t>Bag</t>
  </si>
  <si>
    <t>Dozen</t>
  </si>
  <si>
    <t xml:space="preserve"> 12 Week Quantity </t>
  </si>
  <si>
    <t xml:space="preserve"> Weekly Quantity </t>
  </si>
  <si>
    <t>Extended Total Cost</t>
  </si>
  <si>
    <t xml:space="preserve">Percent Eligible For Local Preference </t>
  </si>
  <si>
    <t>Preference Weighted Bid Amount</t>
  </si>
  <si>
    <t>Preference Weighted Discount</t>
  </si>
  <si>
    <t>12 Week Totals</t>
  </si>
  <si>
    <t>BAG</t>
  </si>
  <si>
    <t>CONT</t>
  </si>
  <si>
    <t>CASE</t>
  </si>
  <si>
    <r>
      <t xml:space="preserve">CARROTS, STICKS - </t>
    </r>
    <r>
      <rPr>
        <sz val="11"/>
        <color indexed="8"/>
        <rFont val="Calibri"/>
        <family val="2"/>
      </rPr>
      <t>CUT NOT LESS THAN 4 INCHES BY 3/8 INCH STICK FROM FIRM, CRISP. FRESH, BRIGHT ORANGE COLOR. FREE FROM DECACY, NO PRESERVATIVES. PACKED 5 POUND BAGS.</t>
    </r>
  </si>
  <si>
    <r>
      <rPr>
        <b/>
        <sz val="11"/>
        <color indexed="8"/>
        <rFont val="Calibri"/>
        <family val="2"/>
      </rPr>
      <t>APPLES, GALA</t>
    </r>
    <r>
      <rPr>
        <sz val="11"/>
        <color indexed="8"/>
        <rFont val="Calibri"/>
        <family val="2"/>
      </rPr>
      <t xml:space="preserve"> - SMOOTH, FIRM, FRESH SKIN. WELL COLORED, NO DISCOLORATION OR BRUISES. APPROXIMATELY PACKED 125 - 138 COUNT.</t>
    </r>
  </si>
  <si>
    <r>
      <rPr>
        <b/>
        <sz val="11"/>
        <color indexed="8"/>
        <rFont val="Calibri"/>
        <family val="2"/>
      </rPr>
      <t xml:space="preserve">APPLES GRANNY-SMITH - </t>
    </r>
    <r>
      <rPr>
        <sz val="11"/>
        <color indexed="8"/>
        <rFont val="Calibri"/>
        <family val="2"/>
      </rPr>
      <t>BRIGHT GREEN SKIN COLOR, WELL ROUNDED, NO DISCOLORATION OR BRUISES. PACKED 125-138 COUNT.</t>
    </r>
  </si>
  <si>
    <r>
      <rPr>
        <b/>
        <sz val="11"/>
        <color indexed="8"/>
        <rFont val="Calibri"/>
        <family val="2"/>
      </rPr>
      <t>APPLES, BRIGHT RED SKIN COLOR</t>
    </r>
    <r>
      <rPr>
        <sz val="11"/>
        <color indexed="8"/>
        <rFont val="Calibri"/>
        <family val="2"/>
      </rPr>
      <t xml:space="preserve"> - HEART - SHAPED, NO DISCOLORATION OR BRUISES. APPROXIMATELY PACKED 125 - 138 COUNT.</t>
    </r>
  </si>
  <si>
    <r>
      <rPr>
        <b/>
        <sz val="11"/>
        <color indexed="8"/>
        <rFont val="Calibri"/>
        <family val="2"/>
      </rPr>
      <t xml:space="preserve">BANANAS - </t>
    </r>
    <r>
      <rPr>
        <sz val="11"/>
        <color indexed="8"/>
        <rFont val="Calibri"/>
        <family val="2"/>
      </rPr>
      <t>BRIGHT YELLOW COLOR, FIRM AND NO BRUISES. COLOR RANGE 3 - 4 IN RIPENESS, FREE FROM DECAY. PACKED CLUSTER PACK, 125 - 130 COUNT.</t>
    </r>
  </si>
  <si>
    <r>
      <rPr>
        <b/>
        <sz val="11"/>
        <color indexed="8"/>
        <rFont val="Calibri"/>
        <family val="2"/>
      </rPr>
      <t>GRAPES RED SEEDLESS</t>
    </r>
    <r>
      <rPr>
        <sz val="11"/>
        <color indexed="8"/>
        <rFont val="Calibri"/>
        <family val="2"/>
      </rPr>
      <t xml:space="preserve"> - US FRESH, FREE FROM DECACY, INDIVIDUAL PACKED TO MEET 1/2 CUP SERVING PER THE CHILD NUTRITION GUIDELINES. CS (50-1/2 CUP PKG)</t>
    </r>
  </si>
  <si>
    <r>
      <rPr>
        <b/>
        <sz val="11"/>
        <color indexed="8"/>
        <rFont val="Calibri"/>
        <family val="2"/>
      </rPr>
      <t xml:space="preserve">LEMONS - </t>
    </r>
    <r>
      <rPr>
        <sz val="11"/>
        <color indexed="8"/>
        <rFont val="Calibri"/>
        <family val="2"/>
      </rPr>
      <t>FRESH, BRIGHT YELLOW, WELL TEXTURED SKIN, NO DISOCOLORATION OR BROKEN SKIN. APPROXIMATE CASE PACK 165CT.</t>
    </r>
  </si>
  <si>
    <r>
      <rPr>
        <b/>
        <sz val="11"/>
        <color indexed="8"/>
        <rFont val="Calibri"/>
        <family val="2"/>
      </rPr>
      <t xml:space="preserve">LIMES - </t>
    </r>
    <r>
      <rPr>
        <sz val="11"/>
        <color indexed="8"/>
        <rFont val="Calibri"/>
        <family val="2"/>
      </rPr>
      <t>FRESH, DEEP GREEN, WELL TEXTURED SKIN, NO DISOCOLORATION OR BROKEN SKIN. APPROXIMATE CASE PACK 165CT.</t>
    </r>
  </si>
  <si>
    <r>
      <rPr>
        <b/>
        <sz val="11"/>
        <color indexed="8"/>
        <rFont val="Calibri"/>
        <family val="2"/>
      </rPr>
      <t xml:space="preserve">ORANGES - </t>
    </r>
    <r>
      <rPr>
        <sz val="11"/>
        <color indexed="8"/>
        <rFont val="Calibri"/>
        <family val="2"/>
      </rPr>
      <t>FIRM, NO DECAY, WELL FORMEDWITH GOOD COLOR. PACKED 138 - 125 COUNT.</t>
    </r>
  </si>
  <si>
    <r>
      <rPr>
        <b/>
        <sz val="11"/>
        <color indexed="8"/>
        <rFont val="Calibri"/>
        <family val="2"/>
      </rPr>
      <t xml:space="preserve">PEARS, GREEN OR RED COLOR - </t>
    </r>
    <r>
      <rPr>
        <sz val="11"/>
        <color indexed="8"/>
        <rFont val="Calibri"/>
        <family val="2"/>
      </rPr>
      <t>PREFFERABLE BOSC OR BARTLETT, FRESH, FIRM SKIN. PACKED 135 COUNT CASE.</t>
    </r>
  </si>
  <si>
    <r>
      <rPr>
        <b/>
        <sz val="11"/>
        <color indexed="8"/>
        <rFont val="Calibri"/>
        <family val="2"/>
      </rPr>
      <t xml:space="preserve">BROCCOLI, FLORETTES - </t>
    </r>
    <r>
      <rPr>
        <sz val="11"/>
        <color indexed="8"/>
        <rFont val="Calibri"/>
        <family val="2"/>
      </rPr>
      <t>NO PRESERVETIVES, FIRM, COMPACT CLUSTER, DARK GREEN IN COLOR, PACKED IN POLYBAGS  3 POUNDS- SEALLED TO PREVENT DISCOLORATION</t>
    </r>
  </si>
  <si>
    <r>
      <rPr>
        <b/>
        <sz val="11"/>
        <color indexed="8"/>
        <rFont val="Calibri"/>
        <family val="2"/>
      </rPr>
      <t>CELERY STICKS -</t>
    </r>
    <r>
      <rPr>
        <sz val="11"/>
        <color indexed="8"/>
        <rFont val="Calibri"/>
        <family val="2"/>
      </rPr>
      <t xml:space="preserve"> CUT FROM FRESH, CRISP PRODUCT, WITH STALKS LIGHT TO MEDIUM GREEN COLOR. NO WILTING OR DISCOLORATION. PACKED 5 LB BAG.</t>
    </r>
  </si>
  <si>
    <r>
      <rPr>
        <b/>
        <sz val="11"/>
        <color indexed="8"/>
        <rFont val="Calibri"/>
        <family val="2"/>
      </rPr>
      <t xml:space="preserve">LETTUCE, SHREDDED  ICEBERG - </t>
    </r>
    <r>
      <rPr>
        <sz val="11"/>
        <color indexed="8"/>
        <rFont val="Calibri"/>
        <family val="2"/>
      </rPr>
      <t>FRESH, NO DISCOLORATION, NO BROWNING OR DECAY. PACKED 5 LB Bag</t>
    </r>
  </si>
  <si>
    <r>
      <rPr>
        <b/>
        <sz val="11"/>
        <color indexed="8"/>
        <rFont val="Calibri"/>
        <family val="2"/>
      </rPr>
      <t>COLE SLAW MIX</t>
    </r>
    <r>
      <rPr>
        <sz val="11"/>
        <color indexed="8"/>
        <rFont val="Calibri"/>
        <family val="2"/>
      </rPr>
      <t>-CHOPPED CABBAGE/CARROTS. PACKED 5 POUND BAGS</t>
    </r>
  </si>
  <si>
    <r>
      <rPr>
        <b/>
        <sz val="11"/>
        <color indexed="8"/>
        <rFont val="Calibri"/>
        <family val="2"/>
      </rPr>
      <t>TOMATOES</t>
    </r>
    <r>
      <rPr>
        <sz val="11"/>
        <color indexed="8"/>
        <rFont val="Calibri"/>
        <family val="2"/>
      </rPr>
      <t xml:space="preserve"> -  LARGE SIZE, OVAL SHAPED WITH FIRM SHINY RED SKIN. NOT TOO RIPE, NO BLEMISHES OR LEAKES. STAGE 6 RED RIPENING. PACKED 5 POUNDS/CASE</t>
    </r>
  </si>
  <si>
    <r>
      <rPr>
        <b/>
        <sz val="11"/>
        <color indexed="8"/>
        <rFont val="Calibri"/>
        <family val="2"/>
      </rPr>
      <t>CHERRY TOMATOES</t>
    </r>
    <r>
      <rPr>
        <sz val="11"/>
        <color indexed="8"/>
        <rFont val="Calibri"/>
        <family val="2"/>
      </rPr>
      <t xml:space="preserve"> - SMALL MEDIUM SIZE, ROUND SHAPED WITH FIRM SHINY RED SKIN. NOT TOO RIPE, NO BLEMISHES OR LEAKES. STAGE 6 RED RIPENING. PACKED 12 PINTS/CASE</t>
    </r>
  </si>
  <si>
    <r>
      <rPr>
        <b/>
        <sz val="11"/>
        <color indexed="8"/>
        <rFont val="Calibri"/>
        <family val="2"/>
      </rPr>
      <t>KALE</t>
    </r>
    <r>
      <rPr>
        <sz val="11"/>
        <color indexed="8"/>
        <rFont val="Calibri"/>
        <family val="2"/>
      </rPr>
      <t xml:space="preserve"> - FRESH CURLY LEAVES, DARK GREEN IN COLOR. NO WILTED LEAVES, DISCOLORATION OR SPOTS. APPROXIMATE CASE PACK 24/6"-7" LEAF BUNCH.</t>
    </r>
  </si>
  <si>
    <r>
      <rPr>
        <b/>
        <sz val="11"/>
        <color indexed="8"/>
        <rFont val="Calibri"/>
        <family val="2"/>
      </rPr>
      <t>RED TIP LEAF LETTUCE</t>
    </r>
    <r>
      <rPr>
        <sz val="11"/>
        <color indexed="8"/>
        <rFont val="Calibri"/>
        <family val="2"/>
      </rPr>
      <t xml:space="preserve"> - FLAT LEAF, DARK GREEN IN COLOR WITH RED TIPS, TENDER, CRISP AND FRESH. NO BLEMISHES, DIRT OR DECAY. APPROXIMATELY PACKED 2.5 POUND BAG</t>
    </r>
  </si>
  <si>
    <r>
      <rPr>
        <b/>
        <sz val="11"/>
        <color indexed="8"/>
        <rFont val="Calibri"/>
        <family val="2"/>
      </rPr>
      <t xml:space="preserve">PEPPERS DARK GREEN IN COLOR - </t>
    </r>
    <r>
      <rPr>
        <sz val="11"/>
        <color indexed="8"/>
        <rFont val="Calibri"/>
        <family val="2"/>
      </rPr>
      <t>GLOSSY, NOT WILTED LIGHTWEIGHT FLIMSY OUTER SIDES, NO CUTS OR DECAY. PACKED 5 POUNDS.</t>
    </r>
  </si>
  <si>
    <r>
      <rPr>
        <b/>
        <sz val="11"/>
        <color indexed="8"/>
        <rFont val="Calibri"/>
        <family val="2"/>
      </rPr>
      <t xml:space="preserve">PEPPERS, RED IN COLOR - </t>
    </r>
    <r>
      <rPr>
        <sz val="11"/>
        <color indexed="8"/>
        <rFont val="Calibri"/>
        <family val="2"/>
      </rPr>
      <t>GLOSSY, NOT WILTED LIGHTWEIGHT FLIMSY OUTER SIDES, NO CUTS OR DECAY. PACKED 5 POUNDS.</t>
    </r>
  </si>
  <si>
    <r>
      <t xml:space="preserve">SPRING MIX - </t>
    </r>
    <r>
      <rPr>
        <sz val="11"/>
        <color indexed="8"/>
        <rFont val="Calibri"/>
        <family val="2"/>
      </rPr>
      <t>3 LB BAGS. MIXED GREENS, TRIPLE WASHED AND UNIFORMLY CUT. PACKED 4/3 LB CASE</t>
    </r>
  </si>
  <si>
    <r>
      <rPr>
        <b/>
        <sz val="11"/>
        <rFont val="Calibri"/>
        <family val="2"/>
      </rPr>
      <t>SWEET POTATOES STICKS</t>
    </r>
    <r>
      <rPr>
        <sz val="11"/>
        <rFont val="Calibri"/>
        <family val="2"/>
      </rPr>
      <t>, - CUT FROM FRESH, FIRM SKIN, BRIGHT ORANGE, NO DISCOLORATION. PACKED 100/2OZ CASE, MUST BE PACKED 1/2 CUP PORTIONS, WHOLE STICKS, NO CHIPS OR PIECES.</t>
    </r>
  </si>
  <si>
    <r>
      <t xml:space="preserve">CELERY STICKS SNACK - </t>
    </r>
    <r>
      <rPr>
        <sz val="11"/>
        <color indexed="8"/>
        <rFont val="Calibri"/>
        <family val="2"/>
      </rPr>
      <t>CS (50-1/2 CUP PKG)  CUT FROM FRESH, CRISP PRODUCT, WITH STALKS LIGHT TO MEDIUM GREEN COLOR. NO WILTING OR DISCOLORATION.</t>
    </r>
  </si>
  <si>
    <r>
      <t xml:space="preserve">ORANGE CHILLED SLICES SNACK - </t>
    </r>
    <r>
      <rPr>
        <sz val="11"/>
        <color indexed="8"/>
        <rFont val="Calibri"/>
        <family val="2"/>
      </rPr>
      <t>CS NO DISCOLORATION OR BRUISES. INDIVIDUALY PACKED (50/4.7 OZ CO)</t>
    </r>
  </si>
  <si>
    <r>
      <rPr>
        <b/>
        <sz val="11"/>
        <color indexed="8"/>
        <rFont val="Calibri"/>
        <family val="2"/>
      </rPr>
      <t>HONEYDEW MELON CHUNKS</t>
    </r>
    <r>
      <rPr>
        <sz val="11"/>
        <color indexed="8"/>
        <rFont val="Calibri"/>
        <family val="2"/>
      </rPr>
      <t xml:space="preserve"> - INDIVIDUAL PACKED, FREE FROM DECACY, TO MEET 1/2 CUP SERVING PER THE CHILD NUTRITION GUIDELINES.CS (50-1/2 CUP PKG)</t>
    </r>
  </si>
  <si>
    <r>
      <rPr>
        <b/>
        <sz val="11"/>
        <color indexed="8"/>
        <rFont val="Calibri"/>
        <family val="2"/>
      </rPr>
      <t>MANGO CHUNKS</t>
    </r>
    <r>
      <rPr>
        <sz val="11"/>
        <color indexed="8"/>
        <rFont val="Calibri"/>
        <family val="2"/>
      </rPr>
      <t xml:space="preserve"> - INDIVIDUAL PACKED, FREE FROM DECACY, TO MEET 1/2 CUP SERVING PER THE CHILD NUTRITION GUIDELINES.CS (50-1/2 CUP PKG)</t>
    </r>
  </si>
  <si>
    <r>
      <rPr>
        <b/>
        <sz val="11"/>
        <color indexed="8"/>
        <rFont val="Calibri"/>
        <family val="2"/>
      </rPr>
      <t>CANTALOUPE CHUNKS</t>
    </r>
    <r>
      <rPr>
        <sz val="11"/>
        <color indexed="8"/>
        <rFont val="Calibri"/>
        <family val="2"/>
      </rPr>
      <t xml:space="preserve"> - INDIVIDUAL PACKED, FREE FROM DECACY, TO MEET 1/2 CUP SERVING PER THE CHILD NUTRITION GUIDELINES.CS (50-1/2 CUP PKG)</t>
    </r>
  </si>
  <si>
    <r>
      <t>FIGS</t>
    </r>
    <r>
      <rPr>
        <sz val="11"/>
        <color indexed="8"/>
        <rFont val="Calibri"/>
        <family val="2"/>
      </rPr>
      <t xml:space="preserve"> - CS (50-1/2 CUP PKG)  FIRM, NO DECAY, WELL FORMED WITH GOOD COLOR.</t>
    </r>
  </si>
  <si>
    <r>
      <t>PINEAPPLE CHILLED PUSH UP</t>
    </r>
    <r>
      <rPr>
        <sz val="11"/>
        <color indexed="8"/>
        <rFont val="Calibri"/>
        <family val="2"/>
      </rPr>
      <t xml:space="preserve"> - INDIVIDUALLY WRAPPED, FRESH, CHILLED PINEAPPLE SPEAR TO MEET 1/2 CUP SERVING PER THE CHILD NUTRITION GUIDELINES CS (50-2.7 OZ PKG)</t>
    </r>
  </si>
  <si>
    <r>
      <t>STARFRUIT</t>
    </r>
    <r>
      <rPr>
        <sz val="11"/>
        <color indexed="8"/>
        <rFont val="Calibri"/>
        <family val="2"/>
      </rPr>
      <t xml:space="preserve"> -  FIRM, NO DECAY, WELL FORMED WITH GOOD COLOR. APPROXIMATELY 96 COUNT CASE/20#</t>
    </r>
  </si>
  <si>
    <r>
      <rPr>
        <b/>
        <sz val="11"/>
        <color indexed="8"/>
        <rFont val="Calibri"/>
        <family val="2"/>
      </rPr>
      <t>BROCCOLI FLORETTES</t>
    </r>
    <r>
      <rPr>
        <sz val="11"/>
        <color indexed="8"/>
        <rFont val="Calibri"/>
        <family val="2"/>
      </rPr>
      <t xml:space="preserve"> - CS (50-1/2 CUP PKG) NO PRESERVETIVES, FIRM, DARK GREEN IN COLOR.</t>
    </r>
  </si>
  <si>
    <r>
      <t>KIWIFRUIT</t>
    </r>
    <r>
      <rPr>
        <sz val="11"/>
        <color indexed="8"/>
        <rFont val="Calibri"/>
        <family val="2"/>
      </rPr>
      <t xml:space="preserve"> -  FIRM, NO DECAY, WELL FORMED WITH GOOD COLOR. APPROXIMATELY 27 COUNT CASE</t>
    </r>
  </si>
  <si>
    <r>
      <rPr>
        <b/>
        <sz val="11"/>
        <color indexed="8"/>
        <rFont val="Calibri"/>
        <family val="2"/>
      </rPr>
      <t>VEG CARROT SNACK</t>
    </r>
    <r>
      <rPr>
        <sz val="11"/>
        <color indexed="8"/>
        <rFont val="Calibri"/>
        <family val="2"/>
      </rPr>
      <t xml:space="preserve"> - CS (100/2 OZ PKG) BABY WHOLE, FIRM, CRISP.  FRESH, BRIGHT ORANGE COLOR. FREE FROM DECACY, NO PRESERVATIVES.</t>
    </r>
  </si>
  <si>
    <r>
      <t xml:space="preserve">SALAD MIX BLEND – </t>
    </r>
    <r>
      <rPr>
        <sz val="11"/>
        <color indexed="8"/>
        <rFont val="Calibri"/>
        <family val="2"/>
      </rPr>
      <t>5# BAGS, PACKED VACCUM SEALED. MIX TO CONSIST OF A MINIMUM OF 60% GREEN ROMAINE LETTUCE, WITH THE REMAINING 40% TO CONSIST OF A MIXTURE OF PRODUCTS LIKE: RADICCHIO, GREEN LEAF LETTUCE, ICEBURG LETTUCE, ARUGULA, ETC. NO SIGNS OF WILT, DISCOLORATION OR BROWN SPOTS, OR DECAY WILL BE ACCEPTABLE.</t>
    </r>
  </si>
  <si>
    <r>
      <rPr>
        <b/>
        <sz val="11"/>
        <color indexed="8"/>
        <rFont val="Calibri"/>
        <family val="2"/>
      </rPr>
      <t xml:space="preserve">POTATOES BAKING - </t>
    </r>
    <r>
      <rPr>
        <sz val="11"/>
        <color indexed="8"/>
        <rFont val="Calibri"/>
        <family val="2"/>
      </rPr>
      <t>FRESH. PACKED 120 COUNT.  FREE FROM LARGE AMOUNTS OF DIRT.  NO EYES PRESENT OR SHRIVELED OR SOFT POTATOES IN THE PACK.</t>
    </r>
  </si>
  <si>
    <r>
      <rPr>
        <b/>
        <sz val="11"/>
        <color indexed="8"/>
        <rFont val="Calibri"/>
        <family val="2"/>
      </rPr>
      <t xml:space="preserve">CUCUMBERS, FRESH, SLICED - </t>
    </r>
    <r>
      <rPr>
        <sz val="11"/>
        <color indexed="8"/>
        <rFont val="Calibri"/>
        <family val="2"/>
      </rPr>
      <t xml:space="preserve">1/8" MAXIMUM SIZE.  TO BE PACKED TO U.S. FANCY GRADE STANDARD:  MEDIUM SIZE, SHINY OR WAXY SURFACE, GREEN IN COLOR.  PACKED WASHED IN A VACUUM SEALED BAG OR 5 LB RESEALABLE IN ORIGINAL CONTAINER.  </t>
    </r>
  </si>
  <si>
    <r>
      <rPr>
        <b/>
        <sz val="11"/>
        <color indexed="8"/>
        <rFont val="Calibri"/>
        <family val="2"/>
      </rPr>
      <t>ZUCCHINI, FRESH</t>
    </r>
    <r>
      <rPr>
        <sz val="11"/>
        <color indexed="8"/>
        <rFont val="Calibri"/>
        <family val="2"/>
      </rPr>
      <t xml:space="preserve"> 1/4" SLICED:  TO BE PACKED TO U.S. NO. 1 GRADE STANDARD.  ZUCCHINI SHOULD HAVE DARK GREEN AND SHINY RINDS, WHITE FLESH AND SEEDS.  PACKED WASHED IN A VACUUM SEALED BAG OR 5# RESEALABLE ORIGINAL CONTAINER.  </t>
    </r>
  </si>
  <si>
    <r>
      <rPr>
        <b/>
        <sz val="11"/>
        <color indexed="8"/>
        <rFont val="Calibri"/>
        <family val="2"/>
      </rPr>
      <t>TOMATOES SLICED</t>
    </r>
    <r>
      <rPr>
        <sz val="11"/>
        <color indexed="8"/>
        <rFont val="Calibri"/>
        <family val="2"/>
      </rPr>
      <t xml:space="preserve"> -  FIRM SHINY RED SKIN AND FLESH. NOT TOO RIPE, NO BLEMISHES OR LEAKES. NO HARD ENDS, STEMS, OR CAPS PRESENT. STAGE 6 RED RIPENING. PACKED 5# CONTAINERS SEALED WITH FILM IN RESEALABLE ORIGINAL CONTAINER.</t>
    </r>
  </si>
  <si>
    <r>
      <rPr>
        <b/>
        <sz val="11"/>
        <color indexed="8"/>
        <rFont val="Calibri"/>
        <family val="2"/>
      </rPr>
      <t>TOMATOES DICED</t>
    </r>
    <r>
      <rPr>
        <sz val="11"/>
        <color indexed="8"/>
        <rFont val="Calibri"/>
        <family val="2"/>
      </rPr>
      <t xml:space="preserve"> -  FIRM SHINY RED SKIN AND FLESH. NOT TOO RIPE, NO BLEMISHES OR LEAKES. NO HARD ENDS, STEMS, OR CAPS PRESENT. STAGE 6 RED RIPENING. PACKED 5# CONTAINERS SEALED WITH FILM IN RESEALABLE ORIGINAL CONTAINER.</t>
    </r>
  </si>
  <si>
    <r>
      <rPr>
        <b/>
        <sz val="11"/>
        <color indexed="8"/>
        <rFont val="Calibri"/>
        <family val="2"/>
      </rPr>
      <t>SQUASH, FRESH, SOFT SHELL, 1/4" SLICED</t>
    </r>
    <r>
      <rPr>
        <sz val="11"/>
        <color indexed="8"/>
        <rFont val="Calibri"/>
        <family val="2"/>
      </rPr>
      <t xml:space="preserve"> - YELLOW COLOR, TO BE PACKED TO U.S. NO. 1 GRADE STANDARD.  SQUASH SHOULD HAE A CREAMY YELLOW RIND, WHITE FLESH AND SEEDS.  PACKED WASHED IN A VACUUM SEALED BAG OR 5# RESEALABLE ORIGINAL CONTAINER.  </t>
    </r>
  </si>
  <si>
    <r>
      <rPr>
        <b/>
        <sz val="11"/>
        <color indexed="8"/>
        <rFont val="Calibri"/>
        <family val="2"/>
      </rPr>
      <t>CUCUMBERS</t>
    </r>
    <r>
      <rPr>
        <sz val="11"/>
        <color indexed="8"/>
        <rFont val="Calibri"/>
        <family val="2"/>
      </rPr>
      <t>, GOOD GREEN COLOR, WELL SHAPED, FRESH, FIRM SKIN, NOT SPONGY OR YELLOWISH. PACKED 5 POUND BAGS, OR 5 -10 COUNT.</t>
    </r>
  </si>
  <si>
    <r>
      <rPr>
        <b/>
        <sz val="11"/>
        <color indexed="8"/>
        <rFont val="Calibri"/>
        <family val="2"/>
      </rPr>
      <t xml:space="preserve">Peaches </t>
    </r>
    <r>
      <rPr>
        <sz val="11"/>
        <color indexed="8"/>
        <rFont val="Calibri"/>
        <family val="2"/>
      </rPr>
      <t>- Nice firm, fresh creamy or yellowish color. No bruised or soft skin.  Approximately 96 count case.</t>
    </r>
  </si>
  <si>
    <r>
      <rPr>
        <b/>
        <sz val="11"/>
        <color indexed="8"/>
        <rFont val="Calibri"/>
        <family val="2"/>
      </rPr>
      <t>Plums</t>
    </r>
    <r>
      <rPr>
        <sz val="11"/>
        <color indexed="8"/>
        <rFont val="Calibri"/>
        <family val="2"/>
      </rPr>
      <t xml:space="preserve"> - Good bright seasonal plum color (blue/ purple) Firm, plump, fresh skin. Ripe ready to eat. No spots, leaks or discoloration. Approximately 150-175 count per case.</t>
    </r>
  </si>
  <si>
    <r>
      <rPr>
        <b/>
        <sz val="11"/>
        <color indexed="8"/>
        <rFont val="Calibri"/>
        <family val="2"/>
      </rPr>
      <t xml:space="preserve">Nectarines - </t>
    </r>
    <r>
      <rPr>
        <sz val="11"/>
        <color indexed="8"/>
        <rFont val="Calibri"/>
        <family val="2"/>
      </rPr>
      <t>Nice firm skin, bright rich orange-yellow/red and plump. No bruises, shrivelled skin or rot. Ripe ready to eat. Approximately 96 count per case.</t>
    </r>
  </si>
  <si>
    <t>Vendor Name</t>
  </si>
  <si>
    <t xml:space="preserve">Bid Manager </t>
  </si>
  <si>
    <t>Email Address</t>
  </si>
  <si>
    <t>Telephone Number</t>
  </si>
  <si>
    <t>McCartney Produce Co.</t>
  </si>
  <si>
    <t>Kim Crouch</t>
  </si>
  <si>
    <t>kcrouch@mccartneyproduce.com</t>
  </si>
  <si>
    <t>800-231-9574</t>
  </si>
  <si>
    <t>R. Randolph</t>
  </si>
  <si>
    <t>rrandolph@mccartneyproduce.com</t>
  </si>
  <si>
    <t>M. Palazola Produce Co.</t>
  </si>
  <si>
    <t>Jesse Conrad</t>
  </si>
  <si>
    <t>jesse.conrad@mpalazola.com</t>
  </si>
  <si>
    <t>901-452-9797</t>
  </si>
  <si>
    <t>local</t>
  </si>
  <si>
    <t>Description                                                                    (DELIVERIES START 08/02/18 THRU 10/28/18)                                                    * Fall Break Oct 10-14; No Delivery this week                                                 * FFVP will start 08/22/16 THRU 10/28/16</t>
  </si>
  <si>
    <r>
      <t xml:space="preserve">CUCUMBERS, SNACK - </t>
    </r>
    <r>
      <rPr>
        <sz val="11"/>
        <color indexed="8"/>
        <rFont val="Calibri"/>
        <family val="2"/>
      </rPr>
      <t xml:space="preserve">CS (50 - 1/2 CUP PKG) SLICED FROM FRESH, DARK TO MEDIUM GREEN CUCUMBERS FREE FROM DECAY AND SUNSCALD. NO PRESERVATIVES. </t>
    </r>
  </si>
  <si>
    <r>
      <t xml:space="preserve">PEACHES - </t>
    </r>
    <r>
      <rPr>
        <sz val="11"/>
        <color indexed="8"/>
        <rFont val="Calibri"/>
        <family val="2"/>
      </rPr>
      <t xml:space="preserve">NICE FIRM FRESH CREAMY, OR YELLOWISH COLOR.  NO BRUISED OR SOFT SKIN.  APPROXIMATELY 96 COUNT CASE.  </t>
    </r>
  </si>
  <si>
    <r>
      <t xml:space="preserve">SUGAR SNAP PEAS - </t>
    </r>
    <r>
      <rPr>
        <sz val="11"/>
        <color indexed="8"/>
        <rFont val="Calibri"/>
        <family val="2"/>
      </rPr>
      <t xml:space="preserve">FRESH PREPACKAGED PEAS.  MUST BE PREWASHED, STRINGLESS AND FREE OF BLEMISHES.  BRIGHT GREEN COLOR.  MUST MEET 1/2 CUP EDIBLE PORTION.  APPROXIMATE PACK: 50 SERVINGS PER CASE; IF PACKED DIFFERENTLY, PLEASE INDICATE.  </t>
    </r>
  </si>
  <si>
    <r>
      <t xml:space="preserve">GRAPE/CHERRY TOMATO SNACK - </t>
    </r>
    <r>
      <rPr>
        <sz val="11"/>
        <color indexed="8"/>
        <rFont val="Calibri"/>
        <family val="2"/>
      </rPr>
      <t>CS (50 - 1/2 CUP PKG) GRAPE AND/OR CHERRY TOMATOES WITH BRIGHT TO DARK RED COLORING WITH NATURAL SHINE, FIRM, SMOOTH SKIN. FREE FROM DECAY AND DISCOLORATION.</t>
    </r>
  </si>
  <si>
    <r>
      <t>BELL PEPPER STRIP SNACK -</t>
    </r>
    <r>
      <rPr>
        <sz val="11"/>
        <color indexed="8"/>
        <rFont val="Calibri"/>
        <family val="2"/>
      </rPr>
      <t xml:space="preserve"> CS (50 - 1/2 CUP PKG) PACK TO INCLUDE RED AND GREEN BELL PEPPERS. RED BELL PEPPERS TO BE BRIGHT TO DARK RED IN COLORING. GREEN BELL PEPPERS TO BE MEDIUM TO DARK GREEN IN COLORING. FREE FROM DECAY.</t>
    </r>
  </si>
  <si>
    <r>
      <t xml:space="preserve">NECTARINES - </t>
    </r>
    <r>
      <rPr>
        <sz val="11"/>
        <color indexed="8"/>
        <rFont val="Calibri"/>
        <family val="2"/>
      </rPr>
      <t>NICE FIRM, FRESH CREAMY OR YELLOWISH COLOR. NO BRUISED OR SOFT SKIN.  APPROXIMATELY 96 COUNT CASE.</t>
    </r>
  </si>
  <si>
    <r>
      <t xml:space="preserve">ZUCHINI AND SQUASH COINS SNACK-  </t>
    </r>
    <r>
      <rPr>
        <sz val="11"/>
        <color indexed="8"/>
        <rFont val="Calibri"/>
        <family val="2"/>
      </rPr>
      <t xml:space="preserve">CS (50 - 1/2 CUP PKG). PACK TO INCLUDE SLICED YELLOW SQUASH AND ZUCCHINI. SQUASH TO BE PALE TO BRIGHT YELLOW IN COLOR. ZUCCHINI TO BE BRIGHT TO DARK GREEN IN COLOR. BOTH TO BE BLIMISH AND DECAY FREE. PACKAGE TO INCLUDE A 1 OZ LIGHT OR FAT-FREE RANCH CUP. </t>
    </r>
  </si>
  <si>
    <r>
      <rPr>
        <b/>
        <sz val="11"/>
        <color indexed="8"/>
        <rFont val="Calibri"/>
        <family val="2"/>
      </rPr>
      <t>PINK LADY APPLES</t>
    </r>
    <r>
      <rPr>
        <sz val="11"/>
        <color indexed="8"/>
        <rFont val="Calibri"/>
        <family val="2"/>
      </rPr>
      <t xml:space="preserve"> -  FIRM, NO DECAY, WELL FORMED WITH GOOD COLOR. APPROXIMATELY 125-138 COUNT PER CASE</t>
    </r>
  </si>
  <si>
    <r>
      <t xml:space="preserve">PLUMS - </t>
    </r>
    <r>
      <rPr>
        <sz val="11"/>
        <color indexed="8"/>
        <rFont val="Calibri"/>
        <family val="2"/>
      </rPr>
      <t>RED, BLACK, PURPLE FRESH-LOOKING COLOR. PLUMP, NO BRUISING, WELL-ROUNDED, NO BRUISES. APPROX. 3-4" IN DIAMETER. INDICATE PACK SIZE.</t>
    </r>
  </si>
  <si>
    <r>
      <t>PINEAPPLE CHUNKS CHILLED</t>
    </r>
    <r>
      <rPr>
        <sz val="11"/>
        <rFont val="Calibri"/>
        <family val="2"/>
      </rPr>
      <t xml:space="preserve"> - INDIVIDUALLY WRAPPED, FRESH, CHILLED PINEAPPLE CHUNKS TO MEET 1/2 CUP SERVING PER THE CHILD NUTRITION GUIDELINES CS (50-2.7 OZ PKG)</t>
    </r>
  </si>
  <si>
    <t>Notes</t>
  </si>
  <si>
    <t xml:space="preserve">Total </t>
  </si>
  <si>
    <r>
      <rPr>
        <b/>
        <sz val="11"/>
        <color indexed="8"/>
        <rFont val="Calibri"/>
        <family val="2"/>
      </rPr>
      <t>ASIAN PEARS, CHUNKS</t>
    </r>
    <r>
      <rPr>
        <sz val="11"/>
        <color indexed="8"/>
        <rFont val="Calibri"/>
        <family val="2"/>
      </rPr>
      <t xml:space="preserve"> - INDIVIDUAL PACKED, FREE FROM DECACY, TO MEET 1/2 CUP SERVING PER THE CHILD NUTRITION GUIDELINES.CS (50-1/2 CUP PKG)</t>
    </r>
  </si>
  <si>
    <t>McCartney Produce</t>
  </si>
  <si>
    <t>Deanna Kirstein</t>
  </si>
  <si>
    <t>dkirstein@mccartneyproduce.com</t>
  </si>
  <si>
    <t>Local Vendor</t>
  </si>
  <si>
    <t>NET 30</t>
  </si>
  <si>
    <t>Lange</t>
  </si>
  <si>
    <t>25#</t>
  </si>
  <si>
    <t>Moonlight</t>
  </si>
  <si>
    <t>28#</t>
  </si>
  <si>
    <t>Crown</t>
  </si>
  <si>
    <t>Taylor Farms</t>
  </si>
  <si>
    <t>50-1/2 cup</t>
  </si>
  <si>
    <t>Bolthouse</t>
  </si>
  <si>
    <t>100/2 oz</t>
  </si>
  <si>
    <t>Honey Bear</t>
  </si>
  <si>
    <t>125-138 ct</t>
  </si>
  <si>
    <t>United</t>
  </si>
  <si>
    <t>M. PALAZOLA PRODUCE</t>
  </si>
  <si>
    <t>NET 14 DAYS</t>
  </si>
  <si>
    <t>PROFFER FARMS</t>
  </si>
  <si>
    <t>0271100</t>
  </si>
  <si>
    <t>96 COUNT</t>
  </si>
  <si>
    <t>0290100</t>
  </si>
  <si>
    <t>3-4" DIAMETER 28# 150 COUNT</t>
  </si>
  <si>
    <t>0270100</t>
  </si>
  <si>
    <t>TAYLOR FARMS</t>
  </si>
  <si>
    <t>0360150</t>
  </si>
  <si>
    <t>50 1/2 CUP</t>
  </si>
  <si>
    <t>GRIMMWAY FARMS</t>
  </si>
  <si>
    <t>0321450</t>
  </si>
  <si>
    <t>100/2OZ</t>
  </si>
  <si>
    <t>CHELAN FRESH</t>
  </si>
  <si>
    <t>0051150</t>
  </si>
  <si>
    <t>125-138 COUNT</t>
  </si>
  <si>
    <t>9926222</t>
  </si>
  <si>
    <t>0780450</t>
  </si>
  <si>
    <t>M. Palazola Produce Company</t>
  </si>
  <si>
    <t>M. PALAZOLA  TOTAL</t>
  </si>
  <si>
    <t>MCCARTNEY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</si>
</sst>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44" formatCode="_(&quot;$&quot;* #,##0.00_);_(&quot;$&quot;* \(#,##0.00\);_(&quot;$&quot;* &quot;-&quot;??_);_(@_)"/>
    <numFmt numFmtId="164" formatCode="&quot;$&quot;#,##0.0000"/>
    <numFmt numFmtId="165" formatCode="&quot;$&quot;#,##0.00"/>
  </numFmts>
  <fonts count="31" x14ac:knownFonts="1">
    <font>
      <sz val="10"/>
      <color rgb="FF000000"/>
      <name val="Arial"/>
      <family val="2"/>
    </font>
    <font>
      <sz val="11"/>
      <color indexed="8"/>
      <name val="Calibri"/>
      <family val="2"/>
    </font>
    <font>
      <b/>
      <sz val="10"/>
      <name val="Arial"/>
      <family val="2"/>
    </font>
    <font>
      <sz val="11"/>
      <name val="Calibri"/>
      <family val="2"/>
    </font>
    <font>
      <b/>
      <sz val="11"/>
      <color indexed="8"/>
      <name val="Calibri"/>
      <family val="2"/>
    </font>
    <font>
      <b/>
      <sz val="11"/>
      <name val="Calibri"/>
      <family val="2"/>
    </font>
    <font>
      <sz val="10"/>
      <color rgb="FF000000"/>
      <name val="Arial"/>
      <family val="2"/>
    </font>
    <font>
      <sz val="11"/>
      <color theme="1"/>
      <name val="Calibri"/>
      <family val="2"/>
      <scheme val="minor"/>
    </font>
    <font>
      <u/>
      <sz val="10"/>
      <color theme="10"/>
      <name val="Arial"/>
      <family val="2"/>
    </font>
    <font>
      <b/>
      <sz val="11"/>
      <color theme="1"/>
      <name val="Calibri"/>
      <family val="2"/>
      <scheme val="minor"/>
    </font>
    <font>
      <sz val="14"/>
      <color rgb="FF000000"/>
      <name val="Arial"/>
      <family val="2"/>
    </font>
    <font>
      <sz val="14"/>
      <color rgb="FF000000"/>
      <name val="Calibri"/>
      <family val="2"/>
    </font>
    <font>
      <b/>
      <sz val="10"/>
      <color rgb="FF000000"/>
      <name val="Arial"/>
      <family val="2"/>
    </font>
    <font>
      <b/>
      <sz val="11"/>
      <color rgb="FF000000"/>
      <name val="Calibri"/>
      <family val="2"/>
    </font>
    <font>
      <b/>
      <sz val="12"/>
      <color theme="1"/>
      <name val="Calibri"/>
      <family val="2"/>
      <scheme val="minor"/>
    </font>
    <font>
      <b/>
      <sz val="12"/>
      <color rgb="FF000000"/>
      <name val="Calibri"/>
      <family val="2"/>
    </font>
    <font>
      <b/>
      <sz val="10"/>
      <color rgb="FF000000"/>
      <name val="Calibri"/>
      <family val="2"/>
    </font>
    <font>
      <b/>
      <sz val="12"/>
      <color rgb="FFFF0000"/>
      <name val="Calibri"/>
      <family val="2"/>
      <scheme val="minor"/>
    </font>
    <font>
      <b/>
      <sz val="14"/>
      <color rgb="FFFF0000"/>
      <name val="Calibri"/>
      <family val="2"/>
    </font>
    <font>
      <b/>
      <sz val="14"/>
      <color rgb="FFFF0000"/>
      <name val="Calibri"/>
      <family val="2"/>
      <scheme val="minor"/>
    </font>
    <font>
      <sz val="12"/>
      <color rgb="FF000000"/>
      <name val="Arial"/>
      <family val="2"/>
    </font>
    <font>
      <sz val="14"/>
      <color rgb="FF000000"/>
      <name val="Calibri"/>
      <family val="2"/>
      <scheme val="minor"/>
    </font>
    <font>
      <sz val="14"/>
      <color theme="1"/>
      <name val="Calibri"/>
      <family val="2"/>
      <scheme val="minor"/>
    </font>
    <font>
      <sz val="11"/>
      <color rgb="FF000000"/>
      <name val="Calibri"/>
      <family val="2"/>
    </font>
    <font>
      <sz val="11"/>
      <color rgb="FF000000"/>
      <name val="Calibri"/>
      <family val="2"/>
      <scheme val="minor"/>
    </font>
    <font>
      <b/>
      <sz val="16"/>
      <color theme="1"/>
      <name val="Garamond"/>
      <family val="1"/>
    </font>
    <font>
      <b/>
      <sz val="10"/>
      <color rgb="FFFF0000"/>
      <name val="Arial"/>
      <family val="2"/>
    </font>
    <font>
      <b/>
      <sz val="12"/>
      <color rgb="FFFF0000"/>
      <name val="Calibri"/>
      <family val="2"/>
    </font>
    <font>
      <b/>
      <sz val="11"/>
      <name val="Calibri"/>
      <family val="2"/>
      <scheme val="minor"/>
    </font>
    <font>
      <b/>
      <sz val="14"/>
      <color rgb="FF000000"/>
      <name val="Calibri"/>
      <family val="2"/>
      <scheme val="minor"/>
    </font>
    <font>
      <sz val="30"/>
      <color rgb="FF000000"/>
      <name val="Wide Latin"/>
      <family val="1"/>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4" fontId="6" fillId="0" borderId="0" applyFont="0" applyFill="0" applyBorder="0" applyAlignment="0" applyProtection="0"/>
    <xf numFmtId="0" fontId="8" fillId="0" borderId="0" applyNumberFormat="0" applyFill="0" applyBorder="0" applyAlignment="0" applyProtection="0"/>
    <xf numFmtId="0" fontId="7" fillId="0" borderId="0"/>
  </cellStyleXfs>
  <cellXfs count="96">
    <xf numFmtId="0" fontId="0" fillId="0" borderId="0" xfId="0" applyAlignment="1">
      <alignment wrapText="1"/>
    </xf>
    <xf numFmtId="0" fontId="10" fillId="0" borderId="0" xfId="0" applyFont="1" applyAlignment="1">
      <alignment wrapText="1"/>
    </xf>
    <xf numFmtId="0" fontId="11" fillId="0" borderId="0" xfId="0" applyFont="1"/>
    <xf numFmtId="0" fontId="12" fillId="0" borderId="0" xfId="0" applyFont="1" applyAlignment="1">
      <alignment horizontal="center" wrapText="1"/>
    </xf>
    <xf numFmtId="0" fontId="13" fillId="0" borderId="0" xfId="0" applyFont="1" applyAlignment="1">
      <alignment horizontal="center"/>
    </xf>
    <xf numFmtId="0" fontId="11" fillId="2" borderId="1" xfId="0" applyFont="1" applyFill="1" applyBorder="1" applyAlignment="1">
      <alignment horizontal="center" vertical="center"/>
    </xf>
    <xf numFmtId="0" fontId="14" fillId="3" borderId="1" xfId="0" applyFont="1" applyFill="1" applyBorder="1" applyAlignment="1" applyProtection="1">
      <alignment horizontal="center" vertical="center" wrapText="1"/>
    </xf>
    <xf numFmtId="0" fontId="15" fillId="3" borderId="1" xfId="0" applyFont="1" applyFill="1" applyBorder="1" applyAlignment="1" applyProtection="1">
      <alignment horizontal="center" vertical="center" wrapText="1"/>
    </xf>
    <xf numFmtId="0" fontId="16" fillId="3" borderId="1"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wrapText="1"/>
    </xf>
    <xf numFmtId="0" fontId="0" fillId="0" borderId="0" xfId="0" applyAlignment="1" applyProtection="1">
      <alignment wrapText="1"/>
      <protection locked="0"/>
    </xf>
    <xf numFmtId="0" fontId="18"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1" fontId="18" fillId="0" borderId="1" xfId="0" applyNumberFormat="1" applyFont="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0" borderId="0" xfId="0" applyFont="1" applyAlignment="1" applyProtection="1">
      <alignment horizontal="center"/>
    </xf>
    <xf numFmtId="0" fontId="11" fillId="2" borderId="1" xfId="0" applyFont="1" applyFill="1" applyBorder="1" applyAlignment="1" applyProtection="1">
      <alignment horizontal="center" vertical="center"/>
    </xf>
    <xf numFmtId="0" fontId="0" fillId="0" borderId="0" xfId="0" applyAlignment="1" applyProtection="1">
      <alignment wrapText="1"/>
    </xf>
    <xf numFmtId="0" fontId="20" fillId="0" borderId="0" xfId="0" applyFont="1" applyAlignment="1" applyProtection="1">
      <alignment wrapText="1"/>
    </xf>
    <xf numFmtId="0" fontId="21" fillId="2" borderId="1" xfId="0"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1" fillId="0" borderId="1" xfId="3" applyFont="1" applyFill="1" applyBorder="1" applyAlignment="1" applyProtection="1">
      <alignment horizontal="left" vertical="top" wrapText="1"/>
    </xf>
    <xf numFmtId="0" fontId="23" fillId="0" borderId="1" xfId="0" applyFont="1" applyBorder="1" applyAlignment="1" applyProtection="1">
      <alignment horizontal="left" vertical="top" wrapText="1"/>
    </xf>
    <xf numFmtId="0" fontId="13" fillId="2" borderId="1" xfId="0" applyFont="1" applyFill="1" applyBorder="1" applyAlignment="1">
      <alignment horizontal="left" vertical="top" wrapText="1"/>
    </xf>
    <xf numFmtId="0" fontId="11" fillId="0" borderId="1" xfId="0" applyFont="1" applyFill="1" applyBorder="1" applyAlignment="1" applyProtection="1">
      <alignment horizontal="center" vertical="center"/>
    </xf>
    <xf numFmtId="0" fontId="3" fillId="2" borderId="1" xfId="3" applyFont="1" applyFill="1" applyBorder="1" applyAlignment="1" applyProtection="1">
      <alignment horizontal="left" vertical="top" wrapText="1"/>
    </xf>
    <xf numFmtId="0" fontId="13" fillId="0" borderId="1" xfId="0" applyFont="1" applyBorder="1" applyAlignment="1" applyProtection="1">
      <alignment horizontal="left" vertical="top" wrapText="1"/>
    </xf>
    <xf numFmtId="0" fontId="22" fillId="0" borderId="1" xfId="0" applyFont="1" applyBorder="1" applyAlignment="1" applyProtection="1">
      <alignment horizontal="center" vertical="center" wrapText="1"/>
    </xf>
    <xf numFmtId="0" fontId="9" fillId="0" borderId="1" xfId="3" applyFont="1" applyBorder="1" applyAlignment="1" applyProtection="1">
      <alignment horizontal="left" vertical="top" wrapText="1"/>
    </xf>
    <xf numFmtId="0" fontId="4" fillId="0" borderId="1" xfId="3" applyFont="1" applyBorder="1" applyAlignment="1" applyProtection="1">
      <alignment horizontal="left" vertical="top" wrapText="1"/>
    </xf>
    <xf numFmtId="0" fontId="9" fillId="0" borderId="1" xfId="3" applyFont="1" applyFill="1" applyBorder="1" applyAlignment="1" applyProtection="1">
      <alignment horizontal="left" vertical="top" wrapText="1"/>
    </xf>
    <xf numFmtId="0" fontId="1" fillId="0" borderId="1" xfId="3" applyFont="1" applyBorder="1" applyAlignment="1" applyProtection="1">
      <alignment horizontal="left" vertical="top" wrapText="1"/>
    </xf>
    <xf numFmtId="0" fontId="13" fillId="0" borderId="1" xfId="0" applyFont="1" applyBorder="1" applyAlignment="1" applyProtection="1">
      <alignment vertical="top" wrapText="1"/>
    </xf>
    <xf numFmtId="0" fontId="1" fillId="0" borderId="1" xfId="0" applyFont="1" applyBorder="1" applyAlignment="1" applyProtection="1">
      <alignment vertical="top" wrapText="1"/>
    </xf>
    <xf numFmtId="0" fontId="23" fillId="2" borderId="1" xfId="0" applyFont="1" applyFill="1" applyBorder="1" applyAlignment="1">
      <alignment horizontal="left" vertical="top" wrapText="1"/>
    </xf>
    <xf numFmtId="0" fontId="24" fillId="0" borderId="1" xfId="0" applyFont="1" applyBorder="1" applyAlignment="1" applyProtection="1">
      <alignment horizontal="left" vertical="top" wrapText="1"/>
    </xf>
    <xf numFmtId="0" fontId="25" fillId="0" borderId="1"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wrapText="1"/>
    </xf>
    <xf numFmtId="0" fontId="8" fillId="0" borderId="1" xfId="2" applyBorder="1" applyAlignment="1">
      <alignment horizontal="center" vertical="center" wrapText="1"/>
    </xf>
    <xf numFmtId="0" fontId="27" fillId="4" borderId="1" xfId="0" applyFont="1" applyFill="1" applyBorder="1" applyAlignment="1" applyProtection="1">
      <alignment horizontal="center" vertical="center" wrapText="1"/>
    </xf>
    <xf numFmtId="165" fontId="12" fillId="5" borderId="1" xfId="0" applyNumberFormat="1" applyFont="1" applyFill="1" applyBorder="1" applyAlignment="1" applyProtection="1">
      <alignment horizontal="center" vertical="center" wrapText="1"/>
    </xf>
    <xf numFmtId="8" fontId="12" fillId="5" borderId="1" xfId="0" applyNumberFormat="1" applyFont="1" applyFill="1" applyBorder="1" applyAlignment="1" applyProtection="1">
      <alignment horizontal="center" vertical="center" wrapText="1"/>
    </xf>
    <xf numFmtId="0" fontId="0" fillId="5" borderId="1" xfId="0" applyFill="1" applyBorder="1" applyAlignment="1" applyProtection="1">
      <alignment horizontal="center" vertical="center" wrapText="1"/>
      <protection locked="0"/>
    </xf>
    <xf numFmtId="0" fontId="29" fillId="5" borderId="1" xfId="0" applyFont="1" applyFill="1" applyBorder="1" applyAlignment="1" applyProtection="1">
      <alignment horizontal="center" vertical="center" wrapText="1"/>
    </xf>
    <xf numFmtId="0" fontId="20" fillId="5" borderId="1"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12" fillId="5" borderId="1" xfId="0" applyFont="1" applyFill="1" applyBorder="1" applyAlignment="1" applyProtection="1">
      <alignment horizontal="center" vertical="center" wrapText="1"/>
      <protection locked="0"/>
    </xf>
    <xf numFmtId="165" fontId="0" fillId="5" borderId="1" xfId="0" applyNumberFormat="1" applyFill="1" applyBorder="1" applyAlignment="1" applyProtection="1">
      <alignment horizontal="center" vertical="center" wrapText="1"/>
    </xf>
    <xf numFmtId="0" fontId="0" fillId="0" borderId="0" xfId="0"/>
    <xf numFmtId="0" fontId="25" fillId="5" borderId="1"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1" xfId="0" applyFont="1" applyFill="1" applyBorder="1" applyAlignment="1">
      <alignment horizontal="center" vertical="center" wrapText="1"/>
    </xf>
    <xf numFmtId="0" fontId="8" fillId="0" borderId="1" xfId="2" applyBorder="1" applyAlignment="1">
      <alignment horizontal="center"/>
    </xf>
    <xf numFmtId="0" fontId="0" fillId="0" borderId="1" xfId="0" applyBorder="1"/>
    <xf numFmtId="0" fontId="26" fillId="0" borderId="1" xfId="0" applyFont="1" applyBorder="1" applyAlignment="1">
      <alignment horizontal="center"/>
    </xf>
    <xf numFmtId="0" fontId="18" fillId="2" borderId="1" xfId="0" applyFont="1" applyFill="1" applyBorder="1" applyAlignment="1" applyProtection="1">
      <alignment horizontal="center" vertical="center"/>
    </xf>
    <xf numFmtId="0" fontId="4" fillId="2" borderId="1" xfId="0" applyFont="1" applyFill="1" applyBorder="1" applyAlignment="1">
      <alignment horizontal="left" vertical="top" wrapText="1"/>
    </xf>
    <xf numFmtId="0" fontId="0" fillId="2" borderId="1" xfId="0" applyFill="1" applyBorder="1" applyAlignment="1" applyProtection="1">
      <alignment horizontal="center" vertical="center" wrapText="1"/>
      <protection locked="0"/>
    </xf>
    <xf numFmtId="0" fontId="0" fillId="2" borderId="1" xfId="0" quotePrefix="1" applyFill="1" applyBorder="1" applyAlignment="1" applyProtection="1">
      <alignment horizontal="center" vertical="center" wrapText="1"/>
      <protection locked="0"/>
    </xf>
    <xf numFmtId="10" fontId="0" fillId="2" borderId="1" xfId="0" applyNumberFormat="1" applyFill="1" applyBorder="1" applyAlignment="1" applyProtection="1">
      <alignment horizontal="center" vertical="center" wrapText="1"/>
      <protection locked="0"/>
    </xf>
    <xf numFmtId="164" fontId="12" fillId="2" borderId="1" xfId="0" applyNumberFormat="1" applyFont="1" applyFill="1" applyBorder="1" applyAlignment="1" applyProtection="1">
      <alignment horizontal="center" vertical="center" wrapText="1"/>
      <protection locked="0"/>
    </xf>
    <xf numFmtId="165" fontId="12" fillId="2" borderId="1" xfId="0" applyNumberFormat="1" applyFont="1" applyFill="1" applyBorder="1" applyAlignment="1" applyProtection="1">
      <alignment horizontal="center" vertical="center" wrapText="1"/>
    </xf>
    <xf numFmtId="8" fontId="26" fillId="2" borderId="1" xfId="1" applyNumberFormat="1" applyFont="1" applyFill="1" applyBorder="1" applyAlignment="1" applyProtection="1">
      <alignment horizontal="center" vertical="center" wrapText="1"/>
    </xf>
    <xf numFmtId="165" fontId="2" fillId="2" borderId="1" xfId="1" applyNumberFormat="1" applyFont="1" applyFill="1" applyBorder="1" applyAlignment="1" applyProtection="1">
      <alignment horizontal="center" vertical="center" wrapText="1"/>
    </xf>
    <xf numFmtId="0" fontId="11" fillId="6" borderId="1" xfId="0" applyFont="1" applyFill="1" applyBorder="1" applyAlignment="1" applyProtection="1">
      <alignment horizontal="center" vertical="center"/>
    </xf>
    <xf numFmtId="0" fontId="18" fillId="6" borderId="1" xfId="0" applyFont="1" applyFill="1" applyBorder="1" applyAlignment="1" applyProtection="1">
      <alignment horizontal="center" vertical="center"/>
    </xf>
    <xf numFmtId="0" fontId="4" fillId="6" borderId="1" xfId="0" applyFont="1" applyFill="1" applyBorder="1" applyAlignment="1">
      <alignment horizontal="left" vertical="top" wrapText="1"/>
    </xf>
    <xf numFmtId="0" fontId="0" fillId="6" borderId="1" xfId="0" applyFill="1" applyBorder="1" applyAlignment="1" applyProtection="1">
      <alignment horizontal="center" vertical="center" wrapText="1"/>
      <protection locked="0"/>
    </xf>
    <xf numFmtId="0" fontId="0" fillId="6" borderId="1" xfId="0" quotePrefix="1" applyFill="1" applyBorder="1" applyAlignment="1" applyProtection="1">
      <alignment horizontal="center" vertical="center" wrapText="1"/>
      <protection locked="0"/>
    </xf>
    <xf numFmtId="10" fontId="0" fillId="6" borderId="1" xfId="0" applyNumberFormat="1" applyFill="1" applyBorder="1" applyAlignment="1" applyProtection="1">
      <alignment horizontal="center" vertical="center" wrapText="1"/>
      <protection locked="0"/>
    </xf>
    <xf numFmtId="164" fontId="12" fillId="6" borderId="1" xfId="0" applyNumberFormat="1" applyFont="1" applyFill="1" applyBorder="1" applyAlignment="1" applyProtection="1">
      <alignment horizontal="center" vertical="center" wrapText="1"/>
      <protection locked="0"/>
    </xf>
    <xf numFmtId="165" fontId="12" fillId="6" borderId="1" xfId="0" applyNumberFormat="1" applyFont="1" applyFill="1" applyBorder="1" applyAlignment="1" applyProtection="1">
      <alignment horizontal="center" vertical="center" wrapText="1"/>
    </xf>
    <xf numFmtId="8" fontId="26" fillId="6" borderId="1" xfId="1" applyNumberFormat="1" applyFont="1" applyFill="1" applyBorder="1" applyAlignment="1" applyProtection="1">
      <alignment horizontal="center" vertical="center" wrapText="1"/>
    </xf>
    <xf numFmtId="165" fontId="2" fillId="6" borderId="1" xfId="1" applyNumberFormat="1" applyFont="1" applyFill="1" applyBorder="1" applyAlignment="1" applyProtection="1">
      <alignment horizontal="center" vertical="center" wrapText="1"/>
    </xf>
    <xf numFmtId="0" fontId="11" fillId="6" borderId="3" xfId="0" applyFont="1" applyFill="1" applyBorder="1" applyAlignment="1" applyProtection="1">
      <alignment horizontal="center" vertical="center"/>
    </xf>
    <xf numFmtId="0" fontId="4" fillId="6" borderId="1" xfId="0" applyFont="1" applyFill="1" applyBorder="1" applyAlignment="1" applyProtection="1">
      <alignment vertical="top" wrapText="1"/>
    </xf>
    <xf numFmtId="0" fontId="22" fillId="6" borderId="1" xfId="0" applyFont="1" applyFill="1" applyBorder="1" applyAlignment="1" applyProtection="1">
      <alignment horizontal="center" vertical="center" wrapText="1"/>
    </xf>
    <xf numFmtId="0" fontId="1" fillId="6" borderId="1" xfId="3" applyFont="1" applyFill="1" applyBorder="1" applyAlignment="1" applyProtection="1">
      <alignment horizontal="left" vertical="top" wrapText="1"/>
    </xf>
    <xf numFmtId="0" fontId="0" fillId="6" borderId="1" xfId="0" applyFont="1" applyFill="1" applyBorder="1" applyAlignment="1" applyProtection="1">
      <alignment horizontal="center" vertical="center" wrapText="1"/>
      <protection locked="0"/>
    </xf>
    <xf numFmtId="0" fontId="11" fillId="6" borderId="1" xfId="0" applyFont="1" applyFill="1" applyBorder="1" applyAlignment="1">
      <alignment horizontal="center" vertical="center"/>
    </xf>
    <xf numFmtId="0" fontId="12" fillId="6" borderId="1" xfId="0" applyFont="1" applyFill="1" applyBorder="1" applyAlignment="1" applyProtection="1">
      <alignment horizontal="center" vertical="center" wrapText="1"/>
      <protection locked="0"/>
    </xf>
    <xf numFmtId="0" fontId="22" fillId="6" borderId="1" xfId="0" applyFont="1" applyFill="1" applyBorder="1" applyAlignment="1" applyProtection="1">
      <alignment horizontal="center" vertical="center"/>
    </xf>
    <xf numFmtId="0" fontId="9" fillId="6" borderId="1" xfId="3" applyFont="1" applyFill="1" applyBorder="1" applyAlignment="1" applyProtection="1">
      <alignment horizontal="left" vertical="top" wrapText="1"/>
    </xf>
    <xf numFmtId="0" fontId="11" fillId="2" borderId="3" xfId="0" applyFont="1" applyFill="1" applyBorder="1" applyAlignment="1">
      <alignment horizontal="center" vertical="center"/>
    </xf>
    <xf numFmtId="0" fontId="1" fillId="2" borderId="1" xfId="3" applyFont="1" applyFill="1" applyBorder="1" applyAlignment="1" applyProtection="1">
      <alignment horizontal="left" vertical="top" wrapText="1"/>
    </xf>
    <xf numFmtId="0" fontId="12"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xf>
    <xf numFmtId="0" fontId="28" fillId="2" borderId="1" xfId="3" applyFont="1" applyFill="1" applyBorder="1" applyAlignment="1" applyProtection="1">
      <alignment horizontal="left" vertical="top" wrapText="1"/>
    </xf>
    <xf numFmtId="0" fontId="11" fillId="2" borderId="3" xfId="0" applyFont="1" applyFill="1" applyBorder="1" applyAlignment="1" applyProtection="1">
      <alignment horizontal="center" vertical="center"/>
    </xf>
    <xf numFmtId="0" fontId="18" fillId="2" borderId="1" xfId="0" applyFont="1" applyFill="1" applyBorder="1" applyAlignment="1" applyProtection="1">
      <alignment horizontal="center" vertical="center" wrapText="1"/>
    </xf>
    <xf numFmtId="0" fontId="30" fillId="0" borderId="0" xfId="0" applyFont="1" applyAlignment="1" applyProtection="1">
      <alignment horizont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cellXfs>
  <cellStyles count="4">
    <cellStyle name="Currency" xfId="1" builtinId="4"/>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9</xdr:col>
      <xdr:colOff>152400</xdr:colOff>
      <xdr:row>6</xdr:row>
      <xdr:rowOff>800100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077450" y="4886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9</xdr:col>
      <xdr:colOff>152400</xdr:colOff>
      <xdr:row>6</xdr:row>
      <xdr:rowOff>800100</xdr:rowOff>
    </xdr:from>
    <xdr:ext cx="184731" cy="264560"/>
    <xdr:sp macro="" textlink="">
      <xdr:nvSpPr>
        <xdr:cNvPr id="4" name="TextBox 3">
          <a:extLst>
            <a:ext uri="{FF2B5EF4-FFF2-40B4-BE49-F238E27FC236}">
              <a16:creationId xmlns:a16="http://schemas.microsoft.com/office/drawing/2014/main" id="{24ABE8CB-E39D-48FC-AECE-7C71C3651BBD}"/>
            </a:ext>
          </a:extLst>
        </xdr:cNvPr>
        <xdr:cNvSpPr txBox="1"/>
      </xdr:nvSpPr>
      <xdr:spPr>
        <a:xfrm>
          <a:off x="10077450"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9</xdr:col>
      <xdr:colOff>152400</xdr:colOff>
      <xdr:row>5</xdr:row>
      <xdr:rowOff>800100</xdr:rowOff>
    </xdr:from>
    <xdr:ext cx="184731" cy="264560"/>
    <xdr:sp macro="" textlink="">
      <xdr:nvSpPr>
        <xdr:cNvPr id="5" name="TextBox 4">
          <a:extLst>
            <a:ext uri="{FF2B5EF4-FFF2-40B4-BE49-F238E27FC236}">
              <a16:creationId xmlns:a16="http://schemas.microsoft.com/office/drawing/2014/main" id="{3FDCF208-0556-4056-8EE0-7FAA4FC27F2E}"/>
            </a:ext>
          </a:extLst>
        </xdr:cNvPr>
        <xdr:cNvSpPr txBox="1"/>
      </xdr:nvSpPr>
      <xdr:spPr>
        <a:xfrm>
          <a:off x="10077450"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9</xdr:col>
      <xdr:colOff>152400</xdr:colOff>
      <xdr:row>7</xdr:row>
      <xdr:rowOff>800100</xdr:rowOff>
    </xdr:from>
    <xdr:ext cx="184731" cy="264560"/>
    <xdr:sp macro="" textlink="">
      <xdr:nvSpPr>
        <xdr:cNvPr id="6" name="TextBox 5">
          <a:extLst>
            <a:ext uri="{FF2B5EF4-FFF2-40B4-BE49-F238E27FC236}">
              <a16:creationId xmlns:a16="http://schemas.microsoft.com/office/drawing/2014/main" id="{79E4F2D0-1217-462F-964E-AD4E981C598B}"/>
            </a:ext>
          </a:extLst>
        </xdr:cNvPr>
        <xdr:cNvSpPr txBox="1"/>
      </xdr:nvSpPr>
      <xdr:spPr>
        <a:xfrm>
          <a:off x="10077450"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9</xdr:col>
      <xdr:colOff>152400</xdr:colOff>
      <xdr:row>42</xdr:row>
      <xdr:rowOff>0</xdr:rowOff>
    </xdr:from>
    <xdr:ext cx="184731" cy="264560"/>
    <xdr:sp macro="" textlink="">
      <xdr:nvSpPr>
        <xdr:cNvPr id="7" name="TextBox 6">
          <a:extLst>
            <a:ext uri="{FF2B5EF4-FFF2-40B4-BE49-F238E27FC236}">
              <a16:creationId xmlns:a16="http://schemas.microsoft.com/office/drawing/2014/main" id="{942DFA7D-E9C7-4726-950D-DB50C4D691E6}"/>
            </a:ext>
          </a:extLst>
        </xdr:cNvPr>
        <xdr:cNvSpPr txBox="1"/>
      </xdr:nvSpPr>
      <xdr:spPr>
        <a:xfrm>
          <a:off x="10077450"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9</xdr:col>
      <xdr:colOff>152400</xdr:colOff>
      <xdr:row>49</xdr:row>
      <xdr:rowOff>0</xdr:rowOff>
    </xdr:from>
    <xdr:ext cx="184731" cy="264560"/>
    <xdr:sp macro="" textlink="">
      <xdr:nvSpPr>
        <xdr:cNvPr id="8" name="TextBox 7">
          <a:extLst>
            <a:ext uri="{FF2B5EF4-FFF2-40B4-BE49-F238E27FC236}">
              <a16:creationId xmlns:a16="http://schemas.microsoft.com/office/drawing/2014/main" id="{D24B7018-FC2B-46C9-A9B5-F24E0CF97EA0}"/>
            </a:ext>
          </a:extLst>
        </xdr:cNvPr>
        <xdr:cNvSpPr txBox="1"/>
      </xdr:nvSpPr>
      <xdr:spPr>
        <a:xfrm>
          <a:off x="10077450" y="3238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esse.conrad@mpalazola.com" TargetMode="External"/><Relationship Id="rId1" Type="http://schemas.openxmlformats.org/officeDocument/2006/relationships/hyperlink" Target="mailto:dkirstein@mccartneyproduce.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jesse.conrad@mpalazola.com" TargetMode="External"/><Relationship Id="rId2" Type="http://schemas.openxmlformats.org/officeDocument/2006/relationships/hyperlink" Target="mailto:rrandolph@mccartneyproduce.com" TargetMode="External"/><Relationship Id="rId1" Type="http://schemas.openxmlformats.org/officeDocument/2006/relationships/hyperlink" Target="mailto:kcrouch@mccartneyproduc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tabSelected="1" zoomScaleNormal="100" zoomScaleSheetLayoutView="90" workbookViewId="0">
      <selection activeCell="P1" sqref="P1"/>
    </sheetView>
  </sheetViews>
  <sheetFormatPr defaultColWidth="8" defaultRowHeight="15" customHeight="1" x14ac:dyDescent="0.2"/>
  <cols>
    <col min="1" max="2" width="9.85546875" style="19" customWidth="1"/>
    <col min="3" max="3" width="14.5703125" style="18" customWidth="1"/>
    <col min="4" max="4" width="47" style="18" customWidth="1"/>
    <col min="5" max="5" width="16.7109375" style="18" bestFit="1" customWidth="1"/>
    <col min="6" max="11" width="12.7109375" style="18" customWidth="1"/>
    <col min="12" max="14" width="16.7109375" style="18" customWidth="1"/>
    <col min="15" max="16384" width="8" style="18"/>
  </cols>
  <sheetData>
    <row r="1" spans="1:15" s="16" customFormat="1" ht="71.25" customHeight="1" x14ac:dyDescent="0.25">
      <c r="A1" s="7" t="s">
        <v>9</v>
      </c>
      <c r="B1" s="7" t="s">
        <v>12</v>
      </c>
      <c r="C1" s="7" t="s">
        <v>8</v>
      </c>
      <c r="D1" s="41" t="s">
        <v>81</v>
      </c>
      <c r="E1" s="6" t="s">
        <v>1</v>
      </c>
      <c r="F1" s="6" t="s">
        <v>2</v>
      </c>
      <c r="G1" s="6" t="s">
        <v>3</v>
      </c>
      <c r="H1" s="6" t="s">
        <v>4</v>
      </c>
      <c r="I1" s="6" t="s">
        <v>5</v>
      </c>
      <c r="J1" s="6" t="s">
        <v>15</v>
      </c>
      <c r="K1" s="6" t="s">
        <v>7</v>
      </c>
      <c r="L1" s="6" t="s">
        <v>14</v>
      </c>
      <c r="M1" s="9" t="s">
        <v>17</v>
      </c>
      <c r="N1" s="6" t="s">
        <v>16</v>
      </c>
      <c r="O1" s="6" t="s">
        <v>92</v>
      </c>
    </row>
    <row r="2" spans="1:15" s="16" customFormat="1" ht="45" x14ac:dyDescent="0.25">
      <c r="A2" s="17">
        <v>1161</v>
      </c>
      <c r="B2" s="57">
        <v>575</v>
      </c>
      <c r="C2" s="17" t="s">
        <v>6</v>
      </c>
      <c r="D2" s="58" t="s">
        <v>83</v>
      </c>
      <c r="E2" s="59" t="s">
        <v>112</v>
      </c>
      <c r="F2" s="59" t="s">
        <v>113</v>
      </c>
      <c r="G2" s="59" t="s">
        <v>114</v>
      </c>
      <c r="H2" s="60" t="s">
        <v>115</v>
      </c>
      <c r="I2" s="59" t="s">
        <v>116</v>
      </c>
      <c r="J2" s="61">
        <v>0.8</v>
      </c>
      <c r="K2" s="62">
        <v>19.95</v>
      </c>
      <c r="L2" s="63">
        <f t="shared" ref="L2" si="0">SUM(B2*K2)</f>
        <v>11471.25</v>
      </c>
      <c r="M2" s="64">
        <f t="shared" ref="M2" si="1">SUM(J2*L2)*0.05</f>
        <v>458.85</v>
      </c>
      <c r="N2" s="65">
        <f t="shared" ref="N2" si="2">SUM(L2-M2)</f>
        <v>11012.4</v>
      </c>
      <c r="O2" s="59"/>
    </row>
    <row r="3" spans="1:15" s="16" customFormat="1" ht="45" x14ac:dyDescent="0.25">
      <c r="A3" s="17">
        <v>1161</v>
      </c>
      <c r="B3" s="57">
        <v>575</v>
      </c>
      <c r="C3" s="17" t="s">
        <v>6</v>
      </c>
      <c r="D3" s="58" t="s">
        <v>83</v>
      </c>
      <c r="E3" s="59" t="s">
        <v>95</v>
      </c>
      <c r="F3" s="59" t="s">
        <v>99</v>
      </c>
      <c r="G3" s="59" t="s">
        <v>100</v>
      </c>
      <c r="H3" s="59">
        <v>6906</v>
      </c>
      <c r="I3" s="59" t="s">
        <v>101</v>
      </c>
      <c r="J3" s="61"/>
      <c r="K3" s="62">
        <v>23.95</v>
      </c>
      <c r="L3" s="63">
        <f t="shared" ref="L3" si="3">SUM(B3*K3)</f>
        <v>13771.25</v>
      </c>
      <c r="M3" s="64">
        <f t="shared" ref="M3" si="4">SUM(J3*L3)*0.05</f>
        <v>0</v>
      </c>
      <c r="N3" s="65">
        <f t="shared" ref="N3" si="5">SUM(L3-M3)</f>
        <v>13771.25</v>
      </c>
      <c r="O3" s="59"/>
    </row>
    <row r="4" spans="1:15" ht="75.75" customHeight="1" x14ac:dyDescent="0.2">
      <c r="A4" s="66">
        <v>1171</v>
      </c>
      <c r="B4" s="67">
        <v>450</v>
      </c>
      <c r="C4" s="66" t="s">
        <v>6</v>
      </c>
      <c r="D4" s="68" t="s">
        <v>90</v>
      </c>
      <c r="E4" s="69" t="s">
        <v>112</v>
      </c>
      <c r="F4" s="69" t="s">
        <v>113</v>
      </c>
      <c r="G4" s="69" t="s">
        <v>114</v>
      </c>
      <c r="H4" s="70" t="s">
        <v>117</v>
      </c>
      <c r="I4" s="69" t="s">
        <v>118</v>
      </c>
      <c r="J4" s="71">
        <v>0</v>
      </c>
      <c r="K4" s="72">
        <v>26</v>
      </c>
      <c r="L4" s="73">
        <f t="shared" ref="L4" si="6">SUM(B4*K4)</f>
        <v>11700</v>
      </c>
      <c r="M4" s="74">
        <f t="shared" ref="M4" si="7">SUM(J4*L4)*0.05</f>
        <v>0</v>
      </c>
      <c r="N4" s="75">
        <f t="shared" ref="N4" si="8">SUM(L4-M4)</f>
        <v>11700</v>
      </c>
      <c r="O4" s="69"/>
    </row>
    <row r="5" spans="1:15" ht="75.75" customHeight="1" x14ac:dyDescent="0.2">
      <c r="A5" s="66">
        <v>1171</v>
      </c>
      <c r="B5" s="67">
        <v>450</v>
      </c>
      <c r="C5" s="66" t="s">
        <v>6</v>
      </c>
      <c r="D5" s="68" t="s">
        <v>90</v>
      </c>
      <c r="E5" s="69" t="s">
        <v>95</v>
      </c>
      <c r="F5" s="69" t="s">
        <v>99</v>
      </c>
      <c r="G5" s="69" t="s">
        <v>102</v>
      </c>
      <c r="H5" s="69">
        <v>1708</v>
      </c>
      <c r="I5" s="69" t="s">
        <v>103</v>
      </c>
      <c r="J5" s="71"/>
      <c r="K5" s="72">
        <v>28.75</v>
      </c>
      <c r="L5" s="73">
        <f t="shared" ref="L5:L33" si="9">SUM(B5*K5)</f>
        <v>12937.5</v>
      </c>
      <c r="M5" s="74">
        <f t="shared" ref="M5:M33" si="10">SUM(J5*L5)*0.05</f>
        <v>0</v>
      </c>
      <c r="N5" s="75">
        <f t="shared" ref="N5:N33" si="11">SUM(L5-M5)</f>
        <v>12937.5</v>
      </c>
      <c r="O5" s="69"/>
    </row>
    <row r="6" spans="1:15" ht="67.5" customHeight="1" x14ac:dyDescent="0.2">
      <c r="A6" s="17">
        <v>1176</v>
      </c>
      <c r="B6" s="57">
        <v>575</v>
      </c>
      <c r="C6" s="17" t="s">
        <v>6</v>
      </c>
      <c r="D6" s="58" t="s">
        <v>87</v>
      </c>
      <c r="E6" s="59" t="s">
        <v>112</v>
      </c>
      <c r="F6" s="59" t="s">
        <v>113</v>
      </c>
      <c r="G6" s="59" t="s">
        <v>114</v>
      </c>
      <c r="H6" s="60" t="s">
        <v>119</v>
      </c>
      <c r="I6" s="59" t="s">
        <v>116</v>
      </c>
      <c r="J6" s="61">
        <v>0.8</v>
      </c>
      <c r="K6" s="62">
        <v>19.95</v>
      </c>
      <c r="L6" s="63">
        <f t="shared" si="9"/>
        <v>11471.25</v>
      </c>
      <c r="M6" s="64">
        <f t="shared" si="10"/>
        <v>458.85</v>
      </c>
      <c r="N6" s="65">
        <f t="shared" si="11"/>
        <v>11012.4</v>
      </c>
      <c r="O6" s="59"/>
    </row>
    <row r="7" spans="1:15" ht="67.5" customHeight="1" x14ac:dyDescent="0.2">
      <c r="A7" s="17">
        <v>1176</v>
      </c>
      <c r="B7" s="57">
        <v>575</v>
      </c>
      <c r="C7" s="17" t="s">
        <v>6</v>
      </c>
      <c r="D7" s="58" t="s">
        <v>87</v>
      </c>
      <c r="E7" s="59" t="s">
        <v>95</v>
      </c>
      <c r="F7" s="59" t="s">
        <v>99</v>
      </c>
      <c r="G7" s="59" t="s">
        <v>104</v>
      </c>
      <c r="H7" s="59">
        <v>1539</v>
      </c>
      <c r="I7" s="59" t="s">
        <v>101</v>
      </c>
      <c r="J7" s="61"/>
      <c r="K7" s="62">
        <v>26.9</v>
      </c>
      <c r="L7" s="63">
        <f t="shared" si="9"/>
        <v>15467.5</v>
      </c>
      <c r="M7" s="64">
        <f t="shared" si="10"/>
        <v>0</v>
      </c>
      <c r="N7" s="65">
        <f t="shared" si="11"/>
        <v>15467.5</v>
      </c>
      <c r="O7" s="59"/>
    </row>
    <row r="8" spans="1:15" ht="60" x14ac:dyDescent="0.2">
      <c r="A8" s="66">
        <v>1240</v>
      </c>
      <c r="B8" s="67">
        <v>1100</v>
      </c>
      <c r="C8" s="76" t="s">
        <v>6</v>
      </c>
      <c r="D8" s="77" t="s">
        <v>82</v>
      </c>
      <c r="E8" s="69" t="s">
        <v>95</v>
      </c>
      <c r="F8" s="69" t="s">
        <v>99</v>
      </c>
      <c r="G8" s="69" t="s">
        <v>105</v>
      </c>
      <c r="H8" s="69">
        <v>3767</v>
      </c>
      <c r="I8" s="69" t="s">
        <v>106</v>
      </c>
      <c r="J8" s="71"/>
      <c r="K8" s="72">
        <v>18.5</v>
      </c>
      <c r="L8" s="73">
        <f>SUM(B8*K8)</f>
        <v>20350</v>
      </c>
      <c r="M8" s="74">
        <f>SUM(J8*L8)*0.05</f>
        <v>0</v>
      </c>
      <c r="N8" s="75">
        <f>SUM(L8-M8)</f>
        <v>20350</v>
      </c>
      <c r="O8" s="69"/>
    </row>
    <row r="9" spans="1:15" ht="60" x14ac:dyDescent="0.2">
      <c r="A9" s="66">
        <v>1240</v>
      </c>
      <c r="B9" s="67">
        <v>1100</v>
      </c>
      <c r="C9" s="76" t="s">
        <v>6</v>
      </c>
      <c r="D9" s="77" t="s">
        <v>82</v>
      </c>
      <c r="E9" s="69" t="s">
        <v>112</v>
      </c>
      <c r="F9" s="69" t="s">
        <v>113</v>
      </c>
      <c r="G9" s="69" t="s">
        <v>120</v>
      </c>
      <c r="H9" s="70" t="s">
        <v>121</v>
      </c>
      <c r="I9" s="69" t="s">
        <v>122</v>
      </c>
      <c r="J9" s="71">
        <v>0</v>
      </c>
      <c r="K9" s="72">
        <v>21.95</v>
      </c>
      <c r="L9" s="73">
        <f>SUM(B9*K9)</f>
        <v>24145</v>
      </c>
      <c r="M9" s="74">
        <f>SUM(J9*L9)*0.05</f>
        <v>0</v>
      </c>
      <c r="N9" s="75">
        <f>SUM(L9-M9)</f>
        <v>24145</v>
      </c>
      <c r="O9" s="69"/>
    </row>
    <row r="10" spans="1:15" ht="90.75" customHeight="1" x14ac:dyDescent="0.2">
      <c r="A10" s="89">
        <v>1436</v>
      </c>
      <c r="B10" s="57">
        <v>1100</v>
      </c>
      <c r="C10" s="17" t="s">
        <v>6</v>
      </c>
      <c r="D10" s="86" t="s">
        <v>54</v>
      </c>
      <c r="E10" s="87" t="s">
        <v>95</v>
      </c>
      <c r="F10" s="87" t="s">
        <v>99</v>
      </c>
      <c r="G10" s="59" t="s">
        <v>107</v>
      </c>
      <c r="H10" s="60">
        <v>4336</v>
      </c>
      <c r="I10" s="59" t="s">
        <v>108</v>
      </c>
      <c r="J10" s="61"/>
      <c r="K10" s="62">
        <v>15.95</v>
      </c>
      <c r="L10" s="63">
        <f t="shared" si="9"/>
        <v>17545</v>
      </c>
      <c r="M10" s="64">
        <f t="shared" si="10"/>
        <v>0</v>
      </c>
      <c r="N10" s="65">
        <f t="shared" si="11"/>
        <v>17545</v>
      </c>
      <c r="O10" s="59"/>
    </row>
    <row r="11" spans="1:15" ht="90.75" customHeight="1" x14ac:dyDescent="0.2">
      <c r="A11" s="89">
        <v>1436</v>
      </c>
      <c r="B11" s="57">
        <v>1100</v>
      </c>
      <c r="C11" s="17" t="s">
        <v>6</v>
      </c>
      <c r="D11" s="86" t="s">
        <v>54</v>
      </c>
      <c r="E11" s="59" t="s">
        <v>112</v>
      </c>
      <c r="F11" s="59" t="s">
        <v>113</v>
      </c>
      <c r="G11" s="59" t="s">
        <v>123</v>
      </c>
      <c r="H11" s="60" t="s">
        <v>124</v>
      </c>
      <c r="I11" s="59" t="s">
        <v>125</v>
      </c>
      <c r="J11" s="61">
        <v>0</v>
      </c>
      <c r="K11" s="62">
        <v>16.95</v>
      </c>
      <c r="L11" s="63">
        <f t="shared" si="9"/>
        <v>18645</v>
      </c>
      <c r="M11" s="64">
        <f t="shared" si="10"/>
        <v>0</v>
      </c>
      <c r="N11" s="65">
        <f t="shared" si="11"/>
        <v>18645</v>
      </c>
      <c r="O11" s="59"/>
    </row>
    <row r="12" spans="1:15" ht="45" x14ac:dyDescent="0.2">
      <c r="A12" s="78">
        <v>1456</v>
      </c>
      <c r="B12" s="67">
        <v>600</v>
      </c>
      <c r="C12" s="66" t="s">
        <v>6</v>
      </c>
      <c r="D12" s="79" t="s">
        <v>89</v>
      </c>
      <c r="E12" s="69" t="s">
        <v>112</v>
      </c>
      <c r="F12" s="69" t="s">
        <v>113</v>
      </c>
      <c r="G12" s="80" t="s">
        <v>126</v>
      </c>
      <c r="H12" s="70" t="s">
        <v>127</v>
      </c>
      <c r="I12" s="80" t="s">
        <v>128</v>
      </c>
      <c r="J12" s="71">
        <v>0</v>
      </c>
      <c r="K12" s="72">
        <v>23</v>
      </c>
      <c r="L12" s="73">
        <f>SUM(B12*K12)</f>
        <v>13800</v>
      </c>
      <c r="M12" s="74">
        <f>SUM(J12*L12)*0.05</f>
        <v>0</v>
      </c>
      <c r="N12" s="75">
        <f>SUM(L12-M12)</f>
        <v>13800</v>
      </c>
      <c r="O12" s="69"/>
    </row>
    <row r="13" spans="1:15" ht="45" x14ac:dyDescent="0.2">
      <c r="A13" s="78">
        <v>1456</v>
      </c>
      <c r="B13" s="67">
        <v>600</v>
      </c>
      <c r="C13" s="66" t="s">
        <v>6</v>
      </c>
      <c r="D13" s="79" t="s">
        <v>89</v>
      </c>
      <c r="E13" s="69" t="s">
        <v>95</v>
      </c>
      <c r="F13" s="69" t="s">
        <v>99</v>
      </c>
      <c r="G13" s="80" t="s">
        <v>109</v>
      </c>
      <c r="H13" s="69">
        <v>2556</v>
      </c>
      <c r="I13" s="80" t="s">
        <v>110</v>
      </c>
      <c r="J13" s="71"/>
      <c r="K13" s="72">
        <v>26.95</v>
      </c>
      <c r="L13" s="73">
        <f>SUM(B13*K13)</f>
        <v>16170</v>
      </c>
      <c r="M13" s="74">
        <f>SUM(J13*L13)*0.05</f>
        <v>0</v>
      </c>
      <c r="N13" s="75">
        <f>SUM(L13-M13)</f>
        <v>16170</v>
      </c>
      <c r="O13" s="69"/>
    </row>
    <row r="14" spans="1:15" ht="105" x14ac:dyDescent="0.2">
      <c r="A14" s="17">
        <v>1700</v>
      </c>
      <c r="B14" s="92">
        <v>1100</v>
      </c>
      <c r="C14" s="85" t="s">
        <v>6</v>
      </c>
      <c r="D14" s="58" t="s">
        <v>88</v>
      </c>
      <c r="E14" s="59" t="s">
        <v>112</v>
      </c>
      <c r="F14" s="59" t="s">
        <v>113</v>
      </c>
      <c r="G14" s="59" t="s">
        <v>120</v>
      </c>
      <c r="H14" s="60" t="s">
        <v>129</v>
      </c>
      <c r="I14" s="59" t="s">
        <v>122</v>
      </c>
      <c r="J14" s="61">
        <v>0</v>
      </c>
      <c r="K14" s="62">
        <v>17.95</v>
      </c>
      <c r="L14" s="63">
        <f>SUM(B14*K14)</f>
        <v>19745</v>
      </c>
      <c r="M14" s="64">
        <f>SUM(J14*L14)*0.05</f>
        <v>0</v>
      </c>
      <c r="N14" s="65">
        <f>SUM(L14-M14)</f>
        <v>19745</v>
      </c>
      <c r="O14" s="59"/>
    </row>
    <row r="15" spans="1:15" ht="105" x14ac:dyDescent="0.2">
      <c r="A15" s="17">
        <v>1700</v>
      </c>
      <c r="B15" s="92">
        <v>1100</v>
      </c>
      <c r="C15" s="85" t="s">
        <v>6</v>
      </c>
      <c r="D15" s="58" t="s">
        <v>88</v>
      </c>
      <c r="E15" s="59" t="s">
        <v>95</v>
      </c>
      <c r="F15" s="59" t="s">
        <v>99</v>
      </c>
      <c r="G15" s="59" t="s">
        <v>105</v>
      </c>
      <c r="H15" s="59">
        <v>4705</v>
      </c>
      <c r="I15" s="59" t="s">
        <v>106</v>
      </c>
      <c r="J15" s="61"/>
      <c r="K15" s="62">
        <v>31.35</v>
      </c>
      <c r="L15" s="63">
        <f>SUM(B15*K15)</f>
        <v>34485</v>
      </c>
      <c r="M15" s="64">
        <f>SUM(J15*L15)*0.05</f>
        <v>0</v>
      </c>
      <c r="N15" s="65">
        <f>SUM(L15-M15)</f>
        <v>34485</v>
      </c>
      <c r="O15" s="59"/>
    </row>
    <row r="16" spans="1:15" ht="74.25" customHeight="1" x14ac:dyDescent="0.2">
      <c r="A16" s="66">
        <v>1702</v>
      </c>
      <c r="B16" s="67">
        <v>1100</v>
      </c>
      <c r="C16" s="81" t="s">
        <v>6</v>
      </c>
      <c r="D16" s="68" t="s">
        <v>84</v>
      </c>
      <c r="E16" s="69" t="s">
        <v>112</v>
      </c>
      <c r="F16" s="69" t="s">
        <v>113</v>
      </c>
      <c r="G16" s="69" t="s">
        <v>120</v>
      </c>
      <c r="H16" s="70">
        <v>9924225</v>
      </c>
      <c r="I16" s="69" t="s">
        <v>122</v>
      </c>
      <c r="J16" s="71">
        <v>0</v>
      </c>
      <c r="K16" s="72">
        <v>27.5</v>
      </c>
      <c r="L16" s="73">
        <f t="shared" ref="L16" si="12">SUM(B16*K16)</f>
        <v>30250</v>
      </c>
      <c r="M16" s="74">
        <f t="shared" ref="M16" si="13">SUM(J16*L16)*0.05</f>
        <v>0</v>
      </c>
      <c r="N16" s="75">
        <f t="shared" ref="N16" si="14">SUM(L16-M16)</f>
        <v>30250</v>
      </c>
      <c r="O16" s="69"/>
    </row>
    <row r="17" spans="1:15" ht="74.25" customHeight="1" x14ac:dyDescent="0.2">
      <c r="A17" s="66">
        <v>1702</v>
      </c>
      <c r="B17" s="67">
        <v>1100</v>
      </c>
      <c r="C17" s="81" t="s">
        <v>6</v>
      </c>
      <c r="D17" s="68" t="s">
        <v>84</v>
      </c>
      <c r="E17" s="69" t="s">
        <v>95</v>
      </c>
      <c r="F17" s="82" t="s">
        <v>99</v>
      </c>
      <c r="G17" s="69" t="s">
        <v>105</v>
      </c>
      <c r="H17" s="70">
        <v>4410</v>
      </c>
      <c r="I17" s="69" t="s">
        <v>106</v>
      </c>
      <c r="J17" s="71"/>
      <c r="K17" s="72">
        <v>28.65</v>
      </c>
      <c r="L17" s="73">
        <f t="shared" si="9"/>
        <v>31515</v>
      </c>
      <c r="M17" s="74">
        <f t="shared" si="10"/>
        <v>0</v>
      </c>
      <c r="N17" s="75">
        <f t="shared" si="11"/>
        <v>31515</v>
      </c>
      <c r="O17" s="69"/>
    </row>
    <row r="18" spans="1:15" ht="30" x14ac:dyDescent="0.2">
      <c r="A18" s="89">
        <v>1738</v>
      </c>
      <c r="B18" s="57">
        <v>1100</v>
      </c>
      <c r="C18" s="17" t="s">
        <v>6</v>
      </c>
      <c r="D18" s="86" t="s">
        <v>52</v>
      </c>
      <c r="E18" s="59" t="s">
        <v>112</v>
      </c>
      <c r="F18" s="59" t="s">
        <v>113</v>
      </c>
      <c r="G18" s="59" t="s">
        <v>120</v>
      </c>
      <c r="H18" s="59">
        <v>9905165</v>
      </c>
      <c r="I18" s="59" t="s">
        <v>122</v>
      </c>
      <c r="J18" s="61">
        <v>0</v>
      </c>
      <c r="K18" s="62">
        <v>17.5</v>
      </c>
      <c r="L18" s="63">
        <f t="shared" si="9"/>
        <v>19250</v>
      </c>
      <c r="M18" s="64">
        <f t="shared" si="10"/>
        <v>0</v>
      </c>
      <c r="N18" s="65">
        <f t="shared" si="11"/>
        <v>19250</v>
      </c>
      <c r="O18" s="59"/>
    </row>
    <row r="19" spans="1:15" ht="30" x14ac:dyDescent="0.2">
      <c r="A19" s="89">
        <v>1738</v>
      </c>
      <c r="B19" s="57">
        <v>1100</v>
      </c>
      <c r="C19" s="17" t="s">
        <v>6</v>
      </c>
      <c r="D19" s="86" t="s">
        <v>52</v>
      </c>
      <c r="E19" s="87" t="s">
        <v>95</v>
      </c>
      <c r="F19" s="87" t="s">
        <v>99</v>
      </c>
      <c r="G19" s="59" t="s">
        <v>105</v>
      </c>
      <c r="H19" s="59">
        <v>4254</v>
      </c>
      <c r="I19" s="59" t="s">
        <v>106</v>
      </c>
      <c r="J19" s="61"/>
      <c r="K19" s="62">
        <v>18.5</v>
      </c>
      <c r="L19" s="63">
        <f t="shared" si="9"/>
        <v>20350</v>
      </c>
      <c r="M19" s="64">
        <f t="shared" si="10"/>
        <v>0</v>
      </c>
      <c r="N19" s="65">
        <f t="shared" si="11"/>
        <v>20350</v>
      </c>
      <c r="O19" s="59"/>
    </row>
    <row r="20" spans="1:15" ht="87" customHeight="1" x14ac:dyDescent="0.2">
      <c r="A20" s="83">
        <v>1740</v>
      </c>
      <c r="B20" s="67">
        <v>1100</v>
      </c>
      <c r="C20" s="66" t="s">
        <v>6</v>
      </c>
      <c r="D20" s="84" t="s">
        <v>44</v>
      </c>
      <c r="E20" s="69" t="s">
        <v>112</v>
      </c>
      <c r="F20" s="69" t="s">
        <v>113</v>
      </c>
      <c r="G20" s="69" t="s">
        <v>120</v>
      </c>
      <c r="H20" s="69">
        <v>9912270</v>
      </c>
      <c r="I20" s="69" t="s">
        <v>122</v>
      </c>
      <c r="J20" s="71">
        <v>0</v>
      </c>
      <c r="K20" s="72">
        <v>16.95</v>
      </c>
      <c r="L20" s="73">
        <f t="shared" si="9"/>
        <v>18645</v>
      </c>
      <c r="M20" s="74">
        <f t="shared" si="10"/>
        <v>0</v>
      </c>
      <c r="N20" s="75">
        <f t="shared" si="11"/>
        <v>18645</v>
      </c>
      <c r="O20" s="69"/>
    </row>
    <row r="21" spans="1:15" ht="87" customHeight="1" x14ac:dyDescent="0.2">
      <c r="A21" s="83">
        <v>1740</v>
      </c>
      <c r="B21" s="67">
        <v>1100</v>
      </c>
      <c r="C21" s="66" t="s">
        <v>6</v>
      </c>
      <c r="D21" s="84" t="s">
        <v>44</v>
      </c>
      <c r="E21" s="82" t="s">
        <v>95</v>
      </c>
      <c r="F21" s="82" t="s">
        <v>99</v>
      </c>
      <c r="G21" s="69" t="s">
        <v>105</v>
      </c>
      <c r="H21" s="69">
        <v>3701</v>
      </c>
      <c r="I21" s="69" t="s">
        <v>106</v>
      </c>
      <c r="J21" s="71"/>
      <c r="K21" s="72">
        <v>17.850000000000001</v>
      </c>
      <c r="L21" s="73">
        <f t="shared" si="9"/>
        <v>19635</v>
      </c>
      <c r="M21" s="74">
        <f t="shared" si="10"/>
        <v>0</v>
      </c>
      <c r="N21" s="75">
        <f t="shared" si="11"/>
        <v>19635</v>
      </c>
      <c r="O21" s="69"/>
    </row>
    <row r="22" spans="1:15" ht="75" x14ac:dyDescent="0.2">
      <c r="A22" s="17">
        <v>1741</v>
      </c>
      <c r="B22" s="57">
        <v>1100</v>
      </c>
      <c r="C22" s="91" t="s">
        <v>6</v>
      </c>
      <c r="D22" s="58" t="s">
        <v>85</v>
      </c>
      <c r="E22" s="59" t="s">
        <v>112</v>
      </c>
      <c r="F22" s="59" t="s">
        <v>113</v>
      </c>
      <c r="G22" s="59" t="s">
        <v>120</v>
      </c>
      <c r="H22" s="60" t="s">
        <v>130</v>
      </c>
      <c r="I22" s="59" t="s">
        <v>122</v>
      </c>
      <c r="J22" s="61">
        <v>0</v>
      </c>
      <c r="K22" s="62">
        <v>21.95</v>
      </c>
      <c r="L22" s="63">
        <f t="shared" si="9"/>
        <v>24145</v>
      </c>
      <c r="M22" s="64">
        <f t="shared" si="10"/>
        <v>0</v>
      </c>
      <c r="N22" s="65">
        <f t="shared" si="11"/>
        <v>24145</v>
      </c>
      <c r="O22" s="59"/>
    </row>
    <row r="23" spans="1:15" ht="75" x14ac:dyDescent="0.2">
      <c r="A23" s="17">
        <v>1741</v>
      </c>
      <c r="B23" s="57">
        <v>1100</v>
      </c>
      <c r="C23" s="91" t="s">
        <v>6</v>
      </c>
      <c r="D23" s="58" t="s">
        <v>85</v>
      </c>
      <c r="E23" s="59" t="s">
        <v>95</v>
      </c>
      <c r="F23" s="59" t="s">
        <v>99</v>
      </c>
      <c r="G23" s="59" t="s">
        <v>105</v>
      </c>
      <c r="H23" s="59">
        <v>3441</v>
      </c>
      <c r="I23" s="59" t="s">
        <v>106</v>
      </c>
      <c r="J23" s="61"/>
      <c r="K23" s="62">
        <v>23.5</v>
      </c>
      <c r="L23" s="63">
        <f t="shared" si="9"/>
        <v>25850</v>
      </c>
      <c r="M23" s="64">
        <f t="shared" si="10"/>
        <v>0</v>
      </c>
      <c r="N23" s="65">
        <f t="shared" si="11"/>
        <v>25850</v>
      </c>
      <c r="O23" s="59"/>
    </row>
    <row r="24" spans="1:15" ht="87" customHeight="1" x14ac:dyDescent="0.2">
      <c r="A24" s="83">
        <v>1742</v>
      </c>
      <c r="B24" s="67">
        <v>1100</v>
      </c>
      <c r="C24" s="66" t="s">
        <v>6</v>
      </c>
      <c r="D24" s="79" t="s">
        <v>27</v>
      </c>
      <c r="E24" s="69" t="s">
        <v>112</v>
      </c>
      <c r="F24" s="69" t="s">
        <v>113</v>
      </c>
      <c r="G24" s="69" t="s">
        <v>120</v>
      </c>
      <c r="H24" s="69">
        <v>9926005</v>
      </c>
      <c r="I24" s="69" t="s">
        <v>122</v>
      </c>
      <c r="J24" s="71">
        <v>0</v>
      </c>
      <c r="K24" s="72">
        <v>21.5</v>
      </c>
      <c r="L24" s="73">
        <f t="shared" si="9"/>
        <v>23650</v>
      </c>
      <c r="M24" s="74">
        <f t="shared" si="10"/>
        <v>0</v>
      </c>
      <c r="N24" s="75">
        <f t="shared" si="11"/>
        <v>23650</v>
      </c>
      <c r="O24" s="69"/>
    </row>
    <row r="25" spans="1:15" ht="87" customHeight="1" x14ac:dyDescent="0.2">
      <c r="A25" s="83">
        <v>1742</v>
      </c>
      <c r="B25" s="67">
        <v>1100</v>
      </c>
      <c r="C25" s="66" t="s">
        <v>6</v>
      </c>
      <c r="D25" s="79" t="s">
        <v>27</v>
      </c>
      <c r="E25" s="69" t="s">
        <v>95</v>
      </c>
      <c r="F25" s="69" t="s">
        <v>99</v>
      </c>
      <c r="G25" s="69" t="s">
        <v>105</v>
      </c>
      <c r="H25" s="69">
        <v>8051</v>
      </c>
      <c r="I25" s="69" t="s">
        <v>106</v>
      </c>
      <c r="J25" s="71"/>
      <c r="K25" s="72">
        <v>21.7</v>
      </c>
      <c r="L25" s="73">
        <f t="shared" si="9"/>
        <v>23870</v>
      </c>
      <c r="M25" s="74">
        <f t="shared" si="10"/>
        <v>0</v>
      </c>
      <c r="N25" s="75">
        <f t="shared" si="11"/>
        <v>23870</v>
      </c>
      <c r="O25" s="69"/>
    </row>
    <row r="26" spans="1:15" ht="68.25" customHeight="1" x14ac:dyDescent="0.2">
      <c r="A26" s="89">
        <v>1744</v>
      </c>
      <c r="B26" s="57">
        <v>1100</v>
      </c>
      <c r="C26" s="17" t="s">
        <v>6</v>
      </c>
      <c r="D26" s="90" t="s">
        <v>91</v>
      </c>
      <c r="E26" s="59" t="s">
        <v>112</v>
      </c>
      <c r="F26" s="59" t="s">
        <v>113</v>
      </c>
      <c r="G26" s="59" t="s">
        <v>120</v>
      </c>
      <c r="H26" s="59">
        <v>9926355</v>
      </c>
      <c r="I26" s="59" t="s">
        <v>122</v>
      </c>
      <c r="J26" s="61">
        <v>0</v>
      </c>
      <c r="K26" s="62">
        <v>29.95</v>
      </c>
      <c r="L26" s="63">
        <f t="shared" si="9"/>
        <v>32945</v>
      </c>
      <c r="M26" s="64">
        <f t="shared" si="10"/>
        <v>0</v>
      </c>
      <c r="N26" s="65">
        <f t="shared" si="11"/>
        <v>32945</v>
      </c>
      <c r="O26" s="59"/>
    </row>
    <row r="27" spans="1:15" ht="68.25" customHeight="1" x14ac:dyDescent="0.2">
      <c r="A27" s="89">
        <v>1744</v>
      </c>
      <c r="B27" s="57">
        <v>1100</v>
      </c>
      <c r="C27" s="17" t="s">
        <v>6</v>
      </c>
      <c r="D27" s="90" t="s">
        <v>91</v>
      </c>
      <c r="E27" s="87" t="s">
        <v>95</v>
      </c>
      <c r="F27" s="87" t="s">
        <v>99</v>
      </c>
      <c r="G27" s="59" t="s">
        <v>105</v>
      </c>
      <c r="H27" s="59">
        <v>2898</v>
      </c>
      <c r="I27" s="59" t="s">
        <v>106</v>
      </c>
      <c r="J27" s="61"/>
      <c r="K27" s="62">
        <v>34.75</v>
      </c>
      <c r="L27" s="63">
        <f t="shared" si="9"/>
        <v>38225</v>
      </c>
      <c r="M27" s="64">
        <f t="shared" si="10"/>
        <v>0</v>
      </c>
      <c r="N27" s="65">
        <f t="shared" si="11"/>
        <v>38225</v>
      </c>
      <c r="O27" s="59"/>
    </row>
    <row r="28" spans="1:15" ht="83.25" customHeight="1" x14ac:dyDescent="0.2">
      <c r="A28" s="66">
        <v>1797</v>
      </c>
      <c r="B28" s="67">
        <v>1100</v>
      </c>
      <c r="C28" s="81" t="s">
        <v>6</v>
      </c>
      <c r="D28" s="68" t="s">
        <v>86</v>
      </c>
      <c r="E28" s="69" t="s">
        <v>112</v>
      </c>
      <c r="F28" s="69" t="s">
        <v>113</v>
      </c>
      <c r="G28" s="69" t="s">
        <v>120</v>
      </c>
      <c r="H28" s="69">
        <v>9912270</v>
      </c>
      <c r="I28" s="69" t="s">
        <v>122</v>
      </c>
      <c r="J28" s="71">
        <v>0</v>
      </c>
      <c r="K28" s="72">
        <v>22.5</v>
      </c>
      <c r="L28" s="73">
        <f t="shared" si="9"/>
        <v>24750</v>
      </c>
      <c r="M28" s="74">
        <f t="shared" si="10"/>
        <v>0</v>
      </c>
      <c r="N28" s="75">
        <f t="shared" si="11"/>
        <v>24750</v>
      </c>
      <c r="O28" s="69"/>
    </row>
    <row r="29" spans="1:15" ht="83.25" customHeight="1" x14ac:dyDescent="0.2">
      <c r="A29" s="66">
        <v>1797</v>
      </c>
      <c r="B29" s="67">
        <v>1100</v>
      </c>
      <c r="C29" s="81" t="s">
        <v>6</v>
      </c>
      <c r="D29" s="68" t="s">
        <v>86</v>
      </c>
      <c r="E29" s="69" t="s">
        <v>95</v>
      </c>
      <c r="F29" s="69" t="s">
        <v>99</v>
      </c>
      <c r="G29" s="69" t="s">
        <v>105</v>
      </c>
      <c r="H29" s="69">
        <v>8039</v>
      </c>
      <c r="I29" s="69" t="s">
        <v>106</v>
      </c>
      <c r="J29" s="71"/>
      <c r="K29" s="72">
        <v>23.75</v>
      </c>
      <c r="L29" s="73">
        <f t="shared" si="9"/>
        <v>26125</v>
      </c>
      <c r="M29" s="74">
        <f t="shared" si="10"/>
        <v>0</v>
      </c>
      <c r="N29" s="75">
        <f t="shared" si="11"/>
        <v>26125</v>
      </c>
      <c r="O29" s="69"/>
    </row>
    <row r="30" spans="1:15" ht="57" customHeight="1" x14ac:dyDescent="0.2">
      <c r="A30" s="88">
        <v>1835</v>
      </c>
      <c r="B30" s="57">
        <v>1100</v>
      </c>
      <c r="C30" s="17" t="s">
        <v>6</v>
      </c>
      <c r="D30" s="86" t="s">
        <v>47</v>
      </c>
      <c r="E30" s="87" t="s">
        <v>95</v>
      </c>
      <c r="F30" s="87" t="s">
        <v>99</v>
      </c>
      <c r="G30" s="59" t="s">
        <v>105</v>
      </c>
      <c r="H30" s="59">
        <v>1258</v>
      </c>
      <c r="I30" s="59" t="s">
        <v>106</v>
      </c>
      <c r="J30" s="61"/>
      <c r="K30" s="62">
        <v>46.25</v>
      </c>
      <c r="L30" s="63">
        <f t="shared" si="9"/>
        <v>50875</v>
      </c>
      <c r="M30" s="64">
        <f t="shared" si="10"/>
        <v>0</v>
      </c>
      <c r="N30" s="65">
        <f t="shared" si="11"/>
        <v>50875</v>
      </c>
      <c r="O30" s="59"/>
    </row>
    <row r="31" spans="1:15" ht="57" customHeight="1" x14ac:dyDescent="0.2">
      <c r="A31" s="88">
        <v>1835</v>
      </c>
      <c r="B31" s="57">
        <v>1100</v>
      </c>
      <c r="C31" s="17" t="s">
        <v>6</v>
      </c>
      <c r="D31" s="86" t="s">
        <v>47</v>
      </c>
      <c r="E31" s="59" t="s">
        <v>112</v>
      </c>
      <c r="F31" s="59" t="s">
        <v>113</v>
      </c>
      <c r="G31" s="59" t="s">
        <v>120</v>
      </c>
      <c r="H31" s="59">
        <v>9916180</v>
      </c>
      <c r="I31" s="59" t="s">
        <v>122</v>
      </c>
      <c r="J31" s="61">
        <v>0</v>
      </c>
      <c r="K31" s="62">
        <v>50.95</v>
      </c>
      <c r="L31" s="63">
        <f t="shared" si="9"/>
        <v>56045</v>
      </c>
      <c r="M31" s="64">
        <f t="shared" si="10"/>
        <v>0</v>
      </c>
      <c r="N31" s="65">
        <f t="shared" si="11"/>
        <v>56045</v>
      </c>
      <c r="O31" s="59"/>
    </row>
    <row r="32" spans="1:15" ht="60.75" customHeight="1" x14ac:dyDescent="0.2">
      <c r="A32" s="78">
        <v>1836</v>
      </c>
      <c r="B32" s="67">
        <v>1100</v>
      </c>
      <c r="C32" s="66" t="s">
        <v>6</v>
      </c>
      <c r="D32" s="79" t="s">
        <v>48</v>
      </c>
      <c r="E32" s="69" t="s">
        <v>112</v>
      </c>
      <c r="F32" s="69" t="s">
        <v>113</v>
      </c>
      <c r="G32" s="69" t="s">
        <v>120</v>
      </c>
      <c r="H32" s="69">
        <v>9916190</v>
      </c>
      <c r="I32" s="69" t="s">
        <v>122</v>
      </c>
      <c r="J32" s="71">
        <v>0</v>
      </c>
      <c r="K32" s="72">
        <v>27.5</v>
      </c>
      <c r="L32" s="73">
        <f t="shared" si="9"/>
        <v>30250</v>
      </c>
      <c r="M32" s="74">
        <f t="shared" si="10"/>
        <v>0</v>
      </c>
      <c r="N32" s="75">
        <f t="shared" si="11"/>
        <v>30250</v>
      </c>
      <c r="O32" s="69"/>
    </row>
    <row r="33" spans="1:15" ht="60.75" customHeight="1" x14ac:dyDescent="0.2">
      <c r="A33" s="78">
        <v>1836</v>
      </c>
      <c r="B33" s="67">
        <v>1100</v>
      </c>
      <c r="C33" s="66" t="s">
        <v>6</v>
      </c>
      <c r="D33" s="79" t="s">
        <v>48</v>
      </c>
      <c r="E33" s="82" t="s">
        <v>95</v>
      </c>
      <c r="F33" s="82" t="s">
        <v>99</v>
      </c>
      <c r="G33" s="69" t="s">
        <v>105</v>
      </c>
      <c r="H33" s="69">
        <v>8115</v>
      </c>
      <c r="I33" s="69" t="s">
        <v>106</v>
      </c>
      <c r="J33" s="71"/>
      <c r="K33" s="72">
        <v>28.5</v>
      </c>
      <c r="L33" s="73">
        <f t="shared" si="9"/>
        <v>31350</v>
      </c>
      <c r="M33" s="74">
        <f t="shared" si="10"/>
        <v>0</v>
      </c>
      <c r="N33" s="75">
        <f t="shared" si="11"/>
        <v>31350</v>
      </c>
      <c r="O33" s="69"/>
    </row>
    <row r="34" spans="1:15" ht="55.5" customHeight="1" x14ac:dyDescent="0.2">
      <c r="A34" s="17">
        <v>1838</v>
      </c>
      <c r="B34" s="57">
        <v>1100</v>
      </c>
      <c r="C34" s="85" t="s">
        <v>6</v>
      </c>
      <c r="D34" s="86" t="s">
        <v>94</v>
      </c>
      <c r="E34" s="59" t="s">
        <v>112</v>
      </c>
      <c r="F34" s="59" t="s">
        <v>113</v>
      </c>
      <c r="G34" s="59" t="s">
        <v>120</v>
      </c>
      <c r="H34" s="59">
        <v>9916195</v>
      </c>
      <c r="I34" s="59" t="s">
        <v>122</v>
      </c>
      <c r="J34" s="61">
        <v>0</v>
      </c>
      <c r="K34" s="62">
        <v>41</v>
      </c>
      <c r="L34" s="63">
        <f t="shared" ref="L34" si="15">SUM(B34*K34)</f>
        <v>45100</v>
      </c>
      <c r="M34" s="64">
        <f t="shared" ref="M34" si="16">SUM(J34*L34)*0.05</f>
        <v>0</v>
      </c>
      <c r="N34" s="65">
        <f t="shared" ref="N34" si="17">SUM(L34-M34)</f>
        <v>45100</v>
      </c>
      <c r="O34" s="59"/>
    </row>
    <row r="35" spans="1:15" ht="55.5" customHeight="1" x14ac:dyDescent="0.2">
      <c r="A35" s="17">
        <v>1838</v>
      </c>
      <c r="B35" s="57">
        <v>1100</v>
      </c>
      <c r="C35" s="85" t="s">
        <v>6</v>
      </c>
      <c r="D35" s="86" t="s">
        <v>94</v>
      </c>
      <c r="E35" s="59" t="s">
        <v>95</v>
      </c>
      <c r="F35" s="87" t="s">
        <v>99</v>
      </c>
      <c r="G35" s="59" t="s">
        <v>111</v>
      </c>
      <c r="H35" s="59">
        <v>17842</v>
      </c>
      <c r="I35" s="59" t="s">
        <v>106</v>
      </c>
      <c r="J35" s="61"/>
      <c r="K35" s="62">
        <v>50.95</v>
      </c>
      <c r="L35" s="63">
        <f>SUM(B35*K35)</f>
        <v>56045</v>
      </c>
      <c r="M35" s="64">
        <f>SUM(J35*L35)*0.05</f>
        <v>0</v>
      </c>
      <c r="N35" s="65">
        <f>SUM(L35-M35)</f>
        <v>56045</v>
      </c>
      <c r="O35" s="59"/>
    </row>
    <row r="41" spans="1:15" ht="39" x14ac:dyDescent="0.6">
      <c r="A41" s="93" t="s">
        <v>132</v>
      </c>
      <c r="B41" s="93"/>
      <c r="C41" s="93"/>
      <c r="D41" s="93"/>
      <c r="E41" s="93"/>
      <c r="F41" s="93"/>
      <c r="G41" s="93"/>
      <c r="H41" s="93"/>
      <c r="I41" s="93"/>
      <c r="J41" s="93"/>
      <c r="K41" s="93"/>
      <c r="L41" s="93"/>
      <c r="M41" s="93"/>
      <c r="N41" s="93"/>
      <c r="O41" s="93"/>
    </row>
    <row r="42" spans="1:15" ht="63" x14ac:dyDescent="0.2">
      <c r="A42" s="7" t="s">
        <v>9</v>
      </c>
      <c r="B42" s="7" t="s">
        <v>12</v>
      </c>
      <c r="C42" s="7" t="s">
        <v>8</v>
      </c>
      <c r="D42" s="41" t="s">
        <v>81</v>
      </c>
      <c r="E42" s="6" t="s">
        <v>1</v>
      </c>
      <c r="F42" s="6" t="s">
        <v>2</v>
      </c>
      <c r="G42" s="6" t="s">
        <v>3</v>
      </c>
      <c r="H42" s="6" t="s">
        <v>4</v>
      </c>
      <c r="I42" s="6" t="s">
        <v>5</v>
      </c>
      <c r="J42" s="6" t="s">
        <v>15</v>
      </c>
      <c r="K42" s="6" t="s">
        <v>7</v>
      </c>
      <c r="L42" s="6" t="s">
        <v>14</v>
      </c>
      <c r="M42" s="9" t="s">
        <v>17</v>
      </c>
      <c r="N42" s="6" t="s">
        <v>16</v>
      </c>
      <c r="O42" s="6" t="s">
        <v>92</v>
      </c>
    </row>
    <row r="43" spans="1:15" ht="15" customHeight="1" x14ac:dyDescent="0.2">
      <c r="A43" s="45" t="s">
        <v>93</v>
      </c>
      <c r="B43" s="46"/>
      <c r="C43" s="47"/>
      <c r="D43" s="47"/>
      <c r="E43" s="48"/>
      <c r="F43" s="47"/>
      <c r="G43" s="47"/>
      <c r="H43" s="47"/>
      <c r="I43" s="47"/>
      <c r="J43" s="47"/>
      <c r="K43" s="49"/>
      <c r="L43" s="42">
        <v>274780</v>
      </c>
      <c r="M43" s="43">
        <v>0</v>
      </c>
      <c r="N43" s="42">
        <v>274780</v>
      </c>
      <c r="O43" s="44"/>
    </row>
    <row r="48" spans="1:15" ht="39" x14ac:dyDescent="0.6">
      <c r="A48" s="93" t="s">
        <v>133</v>
      </c>
      <c r="B48" s="93"/>
      <c r="C48" s="93"/>
      <c r="D48" s="93"/>
      <c r="E48" s="93"/>
      <c r="F48" s="93"/>
      <c r="G48" s="93"/>
      <c r="H48" s="93"/>
      <c r="I48" s="93"/>
      <c r="J48" s="93"/>
      <c r="K48" s="93"/>
      <c r="L48" s="93"/>
      <c r="M48" s="93"/>
      <c r="N48" s="93"/>
      <c r="O48" s="93"/>
    </row>
    <row r="49" spans="1:15" ht="63" x14ac:dyDescent="0.2">
      <c r="A49" s="7" t="s">
        <v>9</v>
      </c>
      <c r="B49" s="7" t="s">
        <v>12</v>
      </c>
      <c r="C49" s="7" t="s">
        <v>8</v>
      </c>
      <c r="D49" s="41" t="s">
        <v>81</v>
      </c>
      <c r="E49" s="6" t="s">
        <v>1</v>
      </c>
      <c r="F49" s="6" t="s">
        <v>2</v>
      </c>
      <c r="G49" s="6" t="s">
        <v>3</v>
      </c>
      <c r="H49" s="6" t="s">
        <v>4</v>
      </c>
      <c r="I49" s="6" t="s">
        <v>5</v>
      </c>
      <c r="J49" s="6" t="s">
        <v>15</v>
      </c>
      <c r="K49" s="6" t="s">
        <v>7</v>
      </c>
      <c r="L49" s="6" t="s">
        <v>14</v>
      </c>
      <c r="M49" s="9" t="s">
        <v>17</v>
      </c>
      <c r="N49" s="6" t="s">
        <v>16</v>
      </c>
      <c r="O49" s="6" t="s">
        <v>92</v>
      </c>
    </row>
    <row r="50" spans="1:15" ht="15" customHeight="1" x14ac:dyDescent="0.2">
      <c r="A50" s="45" t="s">
        <v>93</v>
      </c>
      <c r="B50" s="46"/>
      <c r="C50" s="47"/>
      <c r="D50" s="47"/>
      <c r="E50" s="48"/>
      <c r="F50" s="47"/>
      <c r="G50" s="47"/>
      <c r="H50" s="47"/>
      <c r="I50" s="47"/>
      <c r="J50" s="47"/>
      <c r="K50" s="49"/>
      <c r="L50" s="42">
        <v>292325</v>
      </c>
      <c r="M50" s="43">
        <v>0</v>
      </c>
      <c r="N50" s="42">
        <v>292325</v>
      </c>
      <c r="O50" s="44"/>
    </row>
  </sheetData>
  <sheetProtection algorithmName="SHA-512" hashValue="qx5yQZL3XbPKKbzHxecotuuaN8a1Y87TQSA94bqPfi9MjHmWxRK4KPNV55JSWKcslLc8moNX43GNMytBCgiEXg==" saltValue="V783eOZeHcfF/NS0wyBIhg==" spinCount="100000" sheet="1" objects="1" scenarios="1"/>
  <sortState ref="A2:N20">
    <sortCondition ref="A2:A20"/>
  </sortState>
  <mergeCells count="2">
    <mergeCell ref="A41:O41"/>
    <mergeCell ref="A48:O48"/>
  </mergeCells>
  <pageMargins left="0.7" right="0.7" top="0.75" bottom="0.75" header="0.3" footer="0.3"/>
  <pageSetup paperSize="5" scale="7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A7" sqref="A7"/>
    </sheetView>
  </sheetViews>
  <sheetFormatPr defaultRowHeight="12.75" x14ac:dyDescent="0.2"/>
  <cols>
    <col min="1" max="1" width="9.140625" style="50"/>
    <col min="2" max="2" width="47" style="50" bestFit="1" customWidth="1"/>
    <col min="3" max="3" width="33.140625" style="50" customWidth="1"/>
    <col min="4" max="4" width="43.42578125" style="50" customWidth="1"/>
    <col min="5" max="5" width="35.140625" style="50" customWidth="1"/>
    <col min="6" max="6" width="23.42578125" style="50" bestFit="1" customWidth="1"/>
    <col min="7" max="257" width="9.140625" style="50"/>
    <col min="258" max="258" width="47" style="50" bestFit="1" customWidth="1"/>
    <col min="259" max="259" width="33.140625" style="50" customWidth="1"/>
    <col min="260" max="260" width="43.42578125" style="50" customWidth="1"/>
    <col min="261" max="261" width="35.140625" style="50" customWidth="1"/>
    <col min="262" max="262" width="23.42578125" style="50" bestFit="1" customWidth="1"/>
    <col min="263" max="513" width="9.140625" style="50"/>
    <col min="514" max="514" width="47" style="50" bestFit="1" customWidth="1"/>
    <col min="515" max="515" width="33.140625" style="50" customWidth="1"/>
    <col min="516" max="516" width="43.42578125" style="50" customWidth="1"/>
    <col min="517" max="517" width="35.140625" style="50" customWidth="1"/>
    <col min="518" max="518" width="23.42578125" style="50" bestFit="1" customWidth="1"/>
    <col min="519" max="769" width="9.140625" style="50"/>
    <col min="770" max="770" width="47" style="50" bestFit="1" customWidth="1"/>
    <col min="771" max="771" width="33.140625" style="50" customWidth="1"/>
    <col min="772" max="772" width="43.42578125" style="50" customWidth="1"/>
    <col min="773" max="773" width="35.140625" style="50" customWidth="1"/>
    <col min="774" max="774" width="23.42578125" style="50" bestFit="1" customWidth="1"/>
    <col min="775" max="1025" width="9.140625" style="50"/>
    <col min="1026" max="1026" width="47" style="50" bestFit="1" customWidth="1"/>
    <col min="1027" max="1027" width="33.140625" style="50" customWidth="1"/>
    <col min="1028" max="1028" width="43.42578125" style="50" customWidth="1"/>
    <col min="1029" max="1029" width="35.140625" style="50" customWidth="1"/>
    <col min="1030" max="1030" width="23.42578125" style="50" bestFit="1" customWidth="1"/>
    <col min="1031" max="1281" width="9.140625" style="50"/>
    <col min="1282" max="1282" width="47" style="50" bestFit="1" customWidth="1"/>
    <col min="1283" max="1283" width="33.140625" style="50" customWidth="1"/>
    <col min="1284" max="1284" width="43.42578125" style="50" customWidth="1"/>
    <col min="1285" max="1285" width="35.140625" style="50" customWidth="1"/>
    <col min="1286" max="1286" width="23.42578125" style="50" bestFit="1" customWidth="1"/>
    <col min="1287" max="1537" width="9.140625" style="50"/>
    <col min="1538" max="1538" width="47" style="50" bestFit="1" customWidth="1"/>
    <col min="1539" max="1539" width="33.140625" style="50" customWidth="1"/>
    <col min="1540" max="1540" width="43.42578125" style="50" customWidth="1"/>
    <col min="1541" max="1541" width="35.140625" style="50" customWidth="1"/>
    <col min="1542" max="1542" width="23.42578125" style="50" bestFit="1" customWidth="1"/>
    <col min="1543" max="1793" width="9.140625" style="50"/>
    <col min="1794" max="1794" width="47" style="50" bestFit="1" customWidth="1"/>
    <col min="1795" max="1795" width="33.140625" style="50" customWidth="1"/>
    <col min="1796" max="1796" width="43.42578125" style="50" customWidth="1"/>
    <col min="1797" max="1797" width="35.140625" style="50" customWidth="1"/>
    <col min="1798" max="1798" width="23.42578125" style="50" bestFit="1" customWidth="1"/>
    <col min="1799" max="2049" width="9.140625" style="50"/>
    <col min="2050" max="2050" width="47" style="50" bestFit="1" customWidth="1"/>
    <col min="2051" max="2051" width="33.140625" style="50" customWidth="1"/>
    <col min="2052" max="2052" width="43.42578125" style="50" customWidth="1"/>
    <col min="2053" max="2053" width="35.140625" style="50" customWidth="1"/>
    <col min="2054" max="2054" width="23.42578125" style="50" bestFit="1" customWidth="1"/>
    <col min="2055" max="2305" width="9.140625" style="50"/>
    <col min="2306" max="2306" width="47" style="50" bestFit="1" customWidth="1"/>
    <col min="2307" max="2307" width="33.140625" style="50" customWidth="1"/>
    <col min="2308" max="2308" width="43.42578125" style="50" customWidth="1"/>
    <col min="2309" max="2309" width="35.140625" style="50" customWidth="1"/>
    <col min="2310" max="2310" width="23.42578125" style="50" bestFit="1" customWidth="1"/>
    <col min="2311" max="2561" width="9.140625" style="50"/>
    <col min="2562" max="2562" width="47" style="50" bestFit="1" customWidth="1"/>
    <col min="2563" max="2563" width="33.140625" style="50" customWidth="1"/>
    <col min="2564" max="2564" width="43.42578125" style="50" customWidth="1"/>
    <col min="2565" max="2565" width="35.140625" style="50" customWidth="1"/>
    <col min="2566" max="2566" width="23.42578125" style="50" bestFit="1" customWidth="1"/>
    <col min="2567" max="2817" width="9.140625" style="50"/>
    <col min="2818" max="2818" width="47" style="50" bestFit="1" customWidth="1"/>
    <col min="2819" max="2819" width="33.140625" style="50" customWidth="1"/>
    <col min="2820" max="2820" width="43.42578125" style="50" customWidth="1"/>
    <col min="2821" max="2821" width="35.140625" style="50" customWidth="1"/>
    <col min="2822" max="2822" width="23.42578125" style="50" bestFit="1" customWidth="1"/>
    <col min="2823" max="3073" width="9.140625" style="50"/>
    <col min="3074" max="3074" width="47" style="50" bestFit="1" customWidth="1"/>
    <col min="3075" max="3075" width="33.140625" style="50" customWidth="1"/>
    <col min="3076" max="3076" width="43.42578125" style="50" customWidth="1"/>
    <col min="3077" max="3077" width="35.140625" style="50" customWidth="1"/>
    <col min="3078" max="3078" width="23.42578125" style="50" bestFit="1" customWidth="1"/>
    <col min="3079" max="3329" width="9.140625" style="50"/>
    <col min="3330" max="3330" width="47" style="50" bestFit="1" customWidth="1"/>
    <col min="3331" max="3331" width="33.140625" style="50" customWidth="1"/>
    <col min="3332" max="3332" width="43.42578125" style="50" customWidth="1"/>
    <col min="3333" max="3333" width="35.140625" style="50" customWidth="1"/>
    <col min="3334" max="3334" width="23.42578125" style="50" bestFit="1" customWidth="1"/>
    <col min="3335" max="3585" width="9.140625" style="50"/>
    <col min="3586" max="3586" width="47" style="50" bestFit="1" customWidth="1"/>
    <col min="3587" max="3587" width="33.140625" style="50" customWidth="1"/>
    <col min="3588" max="3588" width="43.42578125" style="50" customWidth="1"/>
    <col min="3589" max="3589" width="35.140625" style="50" customWidth="1"/>
    <col min="3590" max="3590" width="23.42578125" style="50" bestFit="1" customWidth="1"/>
    <col min="3591" max="3841" width="9.140625" style="50"/>
    <col min="3842" max="3842" width="47" style="50" bestFit="1" customWidth="1"/>
    <col min="3843" max="3843" width="33.140625" style="50" customWidth="1"/>
    <col min="3844" max="3844" width="43.42578125" style="50" customWidth="1"/>
    <col min="3845" max="3845" width="35.140625" style="50" customWidth="1"/>
    <col min="3846" max="3846" width="23.42578125" style="50" bestFit="1" customWidth="1"/>
    <col min="3847" max="4097" width="9.140625" style="50"/>
    <col min="4098" max="4098" width="47" style="50" bestFit="1" customWidth="1"/>
    <col min="4099" max="4099" width="33.140625" style="50" customWidth="1"/>
    <col min="4100" max="4100" width="43.42578125" style="50" customWidth="1"/>
    <col min="4101" max="4101" width="35.140625" style="50" customWidth="1"/>
    <col min="4102" max="4102" width="23.42578125" style="50" bestFit="1" customWidth="1"/>
    <col min="4103" max="4353" width="9.140625" style="50"/>
    <col min="4354" max="4354" width="47" style="50" bestFit="1" customWidth="1"/>
    <col min="4355" max="4355" width="33.140625" style="50" customWidth="1"/>
    <col min="4356" max="4356" width="43.42578125" style="50" customWidth="1"/>
    <col min="4357" max="4357" width="35.140625" style="50" customWidth="1"/>
    <col min="4358" max="4358" width="23.42578125" style="50" bestFit="1" customWidth="1"/>
    <col min="4359" max="4609" width="9.140625" style="50"/>
    <col min="4610" max="4610" width="47" style="50" bestFit="1" customWidth="1"/>
    <col min="4611" max="4611" width="33.140625" style="50" customWidth="1"/>
    <col min="4612" max="4612" width="43.42578125" style="50" customWidth="1"/>
    <col min="4613" max="4613" width="35.140625" style="50" customWidth="1"/>
    <col min="4614" max="4614" width="23.42578125" style="50" bestFit="1" customWidth="1"/>
    <col min="4615" max="4865" width="9.140625" style="50"/>
    <col min="4866" max="4866" width="47" style="50" bestFit="1" customWidth="1"/>
    <col min="4867" max="4867" width="33.140625" style="50" customWidth="1"/>
    <col min="4868" max="4868" width="43.42578125" style="50" customWidth="1"/>
    <col min="4869" max="4869" width="35.140625" style="50" customWidth="1"/>
    <col min="4870" max="4870" width="23.42578125" style="50" bestFit="1" customWidth="1"/>
    <col min="4871" max="5121" width="9.140625" style="50"/>
    <col min="5122" max="5122" width="47" style="50" bestFit="1" customWidth="1"/>
    <col min="5123" max="5123" width="33.140625" style="50" customWidth="1"/>
    <col min="5124" max="5124" width="43.42578125" style="50" customWidth="1"/>
    <col min="5125" max="5125" width="35.140625" style="50" customWidth="1"/>
    <col min="5126" max="5126" width="23.42578125" style="50" bestFit="1" customWidth="1"/>
    <col min="5127" max="5377" width="9.140625" style="50"/>
    <col min="5378" max="5378" width="47" style="50" bestFit="1" customWidth="1"/>
    <col min="5379" max="5379" width="33.140625" style="50" customWidth="1"/>
    <col min="5380" max="5380" width="43.42578125" style="50" customWidth="1"/>
    <col min="5381" max="5381" width="35.140625" style="50" customWidth="1"/>
    <col min="5382" max="5382" width="23.42578125" style="50" bestFit="1" customWidth="1"/>
    <col min="5383" max="5633" width="9.140625" style="50"/>
    <col min="5634" max="5634" width="47" style="50" bestFit="1" customWidth="1"/>
    <col min="5635" max="5635" width="33.140625" style="50" customWidth="1"/>
    <col min="5636" max="5636" width="43.42578125" style="50" customWidth="1"/>
    <col min="5637" max="5637" width="35.140625" style="50" customWidth="1"/>
    <col min="5638" max="5638" width="23.42578125" style="50" bestFit="1" customWidth="1"/>
    <col min="5639" max="5889" width="9.140625" style="50"/>
    <col min="5890" max="5890" width="47" style="50" bestFit="1" customWidth="1"/>
    <col min="5891" max="5891" width="33.140625" style="50" customWidth="1"/>
    <col min="5892" max="5892" width="43.42578125" style="50" customWidth="1"/>
    <col min="5893" max="5893" width="35.140625" style="50" customWidth="1"/>
    <col min="5894" max="5894" width="23.42578125" style="50" bestFit="1" customWidth="1"/>
    <col min="5895" max="6145" width="9.140625" style="50"/>
    <col min="6146" max="6146" width="47" style="50" bestFit="1" customWidth="1"/>
    <col min="6147" max="6147" width="33.140625" style="50" customWidth="1"/>
    <col min="6148" max="6148" width="43.42578125" style="50" customWidth="1"/>
    <col min="6149" max="6149" width="35.140625" style="50" customWidth="1"/>
    <col min="6150" max="6150" width="23.42578125" style="50" bestFit="1" customWidth="1"/>
    <col min="6151" max="6401" width="9.140625" style="50"/>
    <col min="6402" max="6402" width="47" style="50" bestFit="1" customWidth="1"/>
    <col min="6403" max="6403" width="33.140625" style="50" customWidth="1"/>
    <col min="6404" max="6404" width="43.42578125" style="50" customWidth="1"/>
    <col min="6405" max="6405" width="35.140625" style="50" customWidth="1"/>
    <col min="6406" max="6406" width="23.42578125" style="50" bestFit="1" customWidth="1"/>
    <col min="6407" max="6657" width="9.140625" style="50"/>
    <col min="6658" max="6658" width="47" style="50" bestFit="1" customWidth="1"/>
    <col min="6659" max="6659" width="33.140625" style="50" customWidth="1"/>
    <col min="6660" max="6660" width="43.42578125" style="50" customWidth="1"/>
    <col min="6661" max="6661" width="35.140625" style="50" customWidth="1"/>
    <col min="6662" max="6662" width="23.42578125" style="50" bestFit="1" customWidth="1"/>
    <col min="6663" max="6913" width="9.140625" style="50"/>
    <col min="6914" max="6914" width="47" style="50" bestFit="1" customWidth="1"/>
    <col min="6915" max="6915" width="33.140625" style="50" customWidth="1"/>
    <col min="6916" max="6916" width="43.42578125" style="50" customWidth="1"/>
    <col min="6917" max="6917" width="35.140625" style="50" customWidth="1"/>
    <col min="6918" max="6918" width="23.42578125" style="50" bestFit="1" customWidth="1"/>
    <col min="6919" max="7169" width="9.140625" style="50"/>
    <col min="7170" max="7170" width="47" style="50" bestFit="1" customWidth="1"/>
    <col min="7171" max="7171" width="33.140625" style="50" customWidth="1"/>
    <col min="7172" max="7172" width="43.42578125" style="50" customWidth="1"/>
    <col min="7173" max="7173" width="35.140625" style="50" customWidth="1"/>
    <col min="7174" max="7174" width="23.42578125" style="50" bestFit="1" customWidth="1"/>
    <col min="7175" max="7425" width="9.140625" style="50"/>
    <col min="7426" max="7426" width="47" style="50" bestFit="1" customWidth="1"/>
    <col min="7427" max="7427" width="33.140625" style="50" customWidth="1"/>
    <col min="7428" max="7428" width="43.42578125" style="50" customWidth="1"/>
    <col min="7429" max="7429" width="35.140625" style="50" customWidth="1"/>
    <col min="7430" max="7430" width="23.42578125" style="50" bestFit="1" customWidth="1"/>
    <col min="7431" max="7681" width="9.140625" style="50"/>
    <col min="7682" max="7682" width="47" style="50" bestFit="1" customWidth="1"/>
    <col min="7683" max="7683" width="33.140625" style="50" customWidth="1"/>
    <col min="7684" max="7684" width="43.42578125" style="50" customWidth="1"/>
    <col min="7685" max="7685" width="35.140625" style="50" customWidth="1"/>
    <col min="7686" max="7686" width="23.42578125" style="50" bestFit="1" customWidth="1"/>
    <col min="7687" max="7937" width="9.140625" style="50"/>
    <col min="7938" max="7938" width="47" style="50" bestFit="1" customWidth="1"/>
    <col min="7939" max="7939" width="33.140625" style="50" customWidth="1"/>
    <col min="7940" max="7940" width="43.42578125" style="50" customWidth="1"/>
    <col min="7941" max="7941" width="35.140625" style="50" customWidth="1"/>
    <col min="7942" max="7942" width="23.42578125" style="50" bestFit="1" customWidth="1"/>
    <col min="7943" max="8193" width="9.140625" style="50"/>
    <col min="8194" max="8194" width="47" style="50" bestFit="1" customWidth="1"/>
    <col min="8195" max="8195" width="33.140625" style="50" customWidth="1"/>
    <col min="8196" max="8196" width="43.42578125" style="50" customWidth="1"/>
    <col min="8197" max="8197" width="35.140625" style="50" customWidth="1"/>
    <col min="8198" max="8198" width="23.42578125" style="50" bestFit="1" customWidth="1"/>
    <col min="8199" max="8449" width="9.140625" style="50"/>
    <col min="8450" max="8450" width="47" style="50" bestFit="1" customWidth="1"/>
    <col min="8451" max="8451" width="33.140625" style="50" customWidth="1"/>
    <col min="8452" max="8452" width="43.42578125" style="50" customWidth="1"/>
    <col min="8453" max="8453" width="35.140625" style="50" customWidth="1"/>
    <col min="8454" max="8454" width="23.42578125" style="50" bestFit="1" customWidth="1"/>
    <col min="8455" max="8705" width="9.140625" style="50"/>
    <col min="8706" max="8706" width="47" style="50" bestFit="1" customWidth="1"/>
    <col min="8707" max="8707" width="33.140625" style="50" customWidth="1"/>
    <col min="8708" max="8708" width="43.42578125" style="50" customWidth="1"/>
    <col min="8709" max="8709" width="35.140625" style="50" customWidth="1"/>
    <col min="8710" max="8710" width="23.42578125" style="50" bestFit="1" customWidth="1"/>
    <col min="8711" max="8961" width="9.140625" style="50"/>
    <col min="8962" max="8962" width="47" style="50" bestFit="1" customWidth="1"/>
    <col min="8963" max="8963" width="33.140625" style="50" customWidth="1"/>
    <col min="8964" max="8964" width="43.42578125" style="50" customWidth="1"/>
    <col min="8965" max="8965" width="35.140625" style="50" customWidth="1"/>
    <col min="8966" max="8966" width="23.42578125" style="50" bestFit="1" customWidth="1"/>
    <col min="8967" max="9217" width="9.140625" style="50"/>
    <col min="9218" max="9218" width="47" style="50" bestFit="1" customWidth="1"/>
    <col min="9219" max="9219" width="33.140625" style="50" customWidth="1"/>
    <col min="9220" max="9220" width="43.42578125" style="50" customWidth="1"/>
    <col min="9221" max="9221" width="35.140625" style="50" customWidth="1"/>
    <col min="9222" max="9222" width="23.42578125" style="50" bestFit="1" customWidth="1"/>
    <col min="9223" max="9473" width="9.140625" style="50"/>
    <col min="9474" max="9474" width="47" style="50" bestFit="1" customWidth="1"/>
    <col min="9475" max="9475" width="33.140625" style="50" customWidth="1"/>
    <col min="9476" max="9476" width="43.42578125" style="50" customWidth="1"/>
    <col min="9477" max="9477" width="35.140625" style="50" customWidth="1"/>
    <col min="9478" max="9478" width="23.42578125" style="50" bestFit="1" customWidth="1"/>
    <col min="9479" max="9729" width="9.140625" style="50"/>
    <col min="9730" max="9730" width="47" style="50" bestFit="1" customWidth="1"/>
    <col min="9731" max="9731" width="33.140625" style="50" customWidth="1"/>
    <col min="9732" max="9732" width="43.42578125" style="50" customWidth="1"/>
    <col min="9733" max="9733" width="35.140625" style="50" customWidth="1"/>
    <col min="9734" max="9734" width="23.42578125" style="50" bestFit="1" customWidth="1"/>
    <col min="9735" max="9985" width="9.140625" style="50"/>
    <col min="9986" max="9986" width="47" style="50" bestFit="1" customWidth="1"/>
    <col min="9987" max="9987" width="33.140625" style="50" customWidth="1"/>
    <col min="9988" max="9988" width="43.42578125" style="50" customWidth="1"/>
    <col min="9989" max="9989" width="35.140625" style="50" customWidth="1"/>
    <col min="9990" max="9990" width="23.42578125" style="50" bestFit="1" customWidth="1"/>
    <col min="9991" max="10241" width="9.140625" style="50"/>
    <col min="10242" max="10242" width="47" style="50" bestFit="1" customWidth="1"/>
    <col min="10243" max="10243" width="33.140625" style="50" customWidth="1"/>
    <col min="10244" max="10244" width="43.42578125" style="50" customWidth="1"/>
    <col min="10245" max="10245" width="35.140625" style="50" customWidth="1"/>
    <col min="10246" max="10246" width="23.42578125" style="50" bestFit="1" customWidth="1"/>
    <col min="10247" max="10497" width="9.140625" style="50"/>
    <col min="10498" max="10498" width="47" style="50" bestFit="1" customWidth="1"/>
    <col min="10499" max="10499" width="33.140625" style="50" customWidth="1"/>
    <col min="10500" max="10500" width="43.42578125" style="50" customWidth="1"/>
    <col min="10501" max="10501" width="35.140625" style="50" customWidth="1"/>
    <col min="10502" max="10502" width="23.42578125" style="50" bestFit="1" customWidth="1"/>
    <col min="10503" max="10753" width="9.140625" style="50"/>
    <col min="10754" max="10754" width="47" style="50" bestFit="1" customWidth="1"/>
    <col min="10755" max="10755" width="33.140625" style="50" customWidth="1"/>
    <col min="10756" max="10756" width="43.42578125" style="50" customWidth="1"/>
    <col min="10757" max="10757" width="35.140625" style="50" customWidth="1"/>
    <col min="10758" max="10758" width="23.42578125" style="50" bestFit="1" customWidth="1"/>
    <col min="10759" max="11009" width="9.140625" style="50"/>
    <col min="11010" max="11010" width="47" style="50" bestFit="1" customWidth="1"/>
    <col min="11011" max="11011" width="33.140625" style="50" customWidth="1"/>
    <col min="11012" max="11012" width="43.42578125" style="50" customWidth="1"/>
    <col min="11013" max="11013" width="35.140625" style="50" customWidth="1"/>
    <col min="11014" max="11014" width="23.42578125" style="50" bestFit="1" customWidth="1"/>
    <col min="11015" max="11265" width="9.140625" style="50"/>
    <col min="11266" max="11266" width="47" style="50" bestFit="1" customWidth="1"/>
    <col min="11267" max="11267" width="33.140625" style="50" customWidth="1"/>
    <col min="11268" max="11268" width="43.42578125" style="50" customWidth="1"/>
    <col min="11269" max="11269" width="35.140625" style="50" customWidth="1"/>
    <col min="11270" max="11270" width="23.42578125" style="50" bestFit="1" customWidth="1"/>
    <col min="11271" max="11521" width="9.140625" style="50"/>
    <col min="11522" max="11522" width="47" style="50" bestFit="1" customWidth="1"/>
    <col min="11523" max="11523" width="33.140625" style="50" customWidth="1"/>
    <col min="11524" max="11524" width="43.42578125" style="50" customWidth="1"/>
    <col min="11525" max="11525" width="35.140625" style="50" customWidth="1"/>
    <col min="11526" max="11526" width="23.42578125" style="50" bestFit="1" customWidth="1"/>
    <col min="11527" max="11777" width="9.140625" style="50"/>
    <col min="11778" max="11778" width="47" style="50" bestFit="1" customWidth="1"/>
    <col min="11779" max="11779" width="33.140625" style="50" customWidth="1"/>
    <col min="11780" max="11780" width="43.42578125" style="50" customWidth="1"/>
    <col min="11781" max="11781" width="35.140625" style="50" customWidth="1"/>
    <col min="11782" max="11782" width="23.42578125" style="50" bestFit="1" customWidth="1"/>
    <col min="11783" max="12033" width="9.140625" style="50"/>
    <col min="12034" max="12034" width="47" style="50" bestFit="1" customWidth="1"/>
    <col min="12035" max="12035" width="33.140625" style="50" customWidth="1"/>
    <col min="12036" max="12036" width="43.42578125" style="50" customWidth="1"/>
    <col min="12037" max="12037" width="35.140625" style="50" customWidth="1"/>
    <col min="12038" max="12038" width="23.42578125" style="50" bestFit="1" customWidth="1"/>
    <col min="12039" max="12289" width="9.140625" style="50"/>
    <col min="12290" max="12290" width="47" style="50" bestFit="1" customWidth="1"/>
    <col min="12291" max="12291" width="33.140625" style="50" customWidth="1"/>
    <col min="12292" max="12292" width="43.42578125" style="50" customWidth="1"/>
    <col min="12293" max="12293" width="35.140625" style="50" customWidth="1"/>
    <col min="12294" max="12294" width="23.42578125" style="50" bestFit="1" customWidth="1"/>
    <col min="12295" max="12545" width="9.140625" style="50"/>
    <col min="12546" max="12546" width="47" style="50" bestFit="1" customWidth="1"/>
    <col min="12547" max="12547" width="33.140625" style="50" customWidth="1"/>
    <col min="12548" max="12548" width="43.42578125" style="50" customWidth="1"/>
    <col min="12549" max="12549" width="35.140625" style="50" customWidth="1"/>
    <col min="12550" max="12550" width="23.42578125" style="50" bestFit="1" customWidth="1"/>
    <col min="12551" max="12801" width="9.140625" style="50"/>
    <col min="12802" max="12802" width="47" style="50" bestFit="1" customWidth="1"/>
    <col min="12803" max="12803" width="33.140625" style="50" customWidth="1"/>
    <col min="12804" max="12804" width="43.42578125" style="50" customWidth="1"/>
    <col min="12805" max="12805" width="35.140625" style="50" customWidth="1"/>
    <col min="12806" max="12806" width="23.42578125" style="50" bestFit="1" customWidth="1"/>
    <col min="12807" max="13057" width="9.140625" style="50"/>
    <col min="13058" max="13058" width="47" style="50" bestFit="1" customWidth="1"/>
    <col min="13059" max="13059" width="33.140625" style="50" customWidth="1"/>
    <col min="13060" max="13060" width="43.42578125" style="50" customWidth="1"/>
    <col min="13061" max="13061" width="35.140625" style="50" customWidth="1"/>
    <col min="13062" max="13062" width="23.42578125" style="50" bestFit="1" customWidth="1"/>
    <col min="13063" max="13313" width="9.140625" style="50"/>
    <col min="13314" max="13314" width="47" style="50" bestFit="1" customWidth="1"/>
    <col min="13315" max="13315" width="33.140625" style="50" customWidth="1"/>
    <col min="13316" max="13316" width="43.42578125" style="50" customWidth="1"/>
    <col min="13317" max="13317" width="35.140625" style="50" customWidth="1"/>
    <col min="13318" max="13318" width="23.42578125" style="50" bestFit="1" customWidth="1"/>
    <col min="13319" max="13569" width="9.140625" style="50"/>
    <col min="13570" max="13570" width="47" style="50" bestFit="1" customWidth="1"/>
    <col min="13571" max="13571" width="33.140625" style="50" customWidth="1"/>
    <col min="13572" max="13572" width="43.42578125" style="50" customWidth="1"/>
    <col min="13573" max="13573" width="35.140625" style="50" customWidth="1"/>
    <col min="13574" max="13574" width="23.42578125" style="50" bestFit="1" customWidth="1"/>
    <col min="13575" max="13825" width="9.140625" style="50"/>
    <col min="13826" max="13826" width="47" style="50" bestFit="1" customWidth="1"/>
    <col min="13827" max="13827" width="33.140625" style="50" customWidth="1"/>
    <col min="13828" max="13828" width="43.42578125" style="50" customWidth="1"/>
    <col min="13829" max="13829" width="35.140625" style="50" customWidth="1"/>
    <col min="13830" max="13830" width="23.42578125" style="50" bestFit="1" customWidth="1"/>
    <col min="13831" max="14081" width="9.140625" style="50"/>
    <col min="14082" max="14082" width="47" style="50" bestFit="1" customWidth="1"/>
    <col min="14083" max="14083" width="33.140625" style="50" customWidth="1"/>
    <col min="14084" max="14084" width="43.42578125" style="50" customWidth="1"/>
    <col min="14085" max="14085" width="35.140625" style="50" customWidth="1"/>
    <col min="14086" max="14086" width="23.42578125" style="50" bestFit="1" customWidth="1"/>
    <col min="14087" max="14337" width="9.140625" style="50"/>
    <col min="14338" max="14338" width="47" style="50" bestFit="1" customWidth="1"/>
    <col min="14339" max="14339" width="33.140625" style="50" customWidth="1"/>
    <col min="14340" max="14340" width="43.42578125" style="50" customWidth="1"/>
    <col min="14341" max="14341" width="35.140625" style="50" customWidth="1"/>
    <col min="14342" max="14342" width="23.42578125" style="50" bestFit="1" customWidth="1"/>
    <col min="14343" max="14593" width="9.140625" style="50"/>
    <col min="14594" max="14594" width="47" style="50" bestFit="1" customWidth="1"/>
    <col min="14595" max="14595" width="33.140625" style="50" customWidth="1"/>
    <col min="14596" max="14596" width="43.42578125" style="50" customWidth="1"/>
    <col min="14597" max="14597" width="35.140625" style="50" customWidth="1"/>
    <col min="14598" max="14598" width="23.42578125" style="50" bestFit="1" customWidth="1"/>
    <col min="14599" max="14849" width="9.140625" style="50"/>
    <col min="14850" max="14850" width="47" style="50" bestFit="1" customWidth="1"/>
    <col min="14851" max="14851" width="33.140625" style="50" customWidth="1"/>
    <col min="14852" max="14852" width="43.42578125" style="50" customWidth="1"/>
    <col min="14853" max="14853" width="35.140625" style="50" customWidth="1"/>
    <col min="14854" max="14854" width="23.42578125" style="50" bestFit="1" customWidth="1"/>
    <col min="14855" max="15105" width="9.140625" style="50"/>
    <col min="15106" max="15106" width="47" style="50" bestFit="1" customWidth="1"/>
    <col min="15107" max="15107" width="33.140625" style="50" customWidth="1"/>
    <col min="15108" max="15108" width="43.42578125" style="50" customWidth="1"/>
    <col min="15109" max="15109" width="35.140625" style="50" customWidth="1"/>
    <col min="15110" max="15110" width="23.42578125" style="50" bestFit="1" customWidth="1"/>
    <col min="15111" max="15361" width="9.140625" style="50"/>
    <col min="15362" max="15362" width="47" style="50" bestFit="1" customWidth="1"/>
    <col min="15363" max="15363" width="33.140625" style="50" customWidth="1"/>
    <col min="15364" max="15364" width="43.42578125" style="50" customWidth="1"/>
    <col min="15365" max="15365" width="35.140625" style="50" customWidth="1"/>
    <col min="15366" max="15366" width="23.42578125" style="50" bestFit="1" customWidth="1"/>
    <col min="15367" max="15617" width="9.140625" style="50"/>
    <col min="15618" max="15618" width="47" style="50" bestFit="1" customWidth="1"/>
    <col min="15619" max="15619" width="33.140625" style="50" customWidth="1"/>
    <col min="15620" max="15620" width="43.42578125" style="50" customWidth="1"/>
    <col min="15621" max="15621" width="35.140625" style="50" customWidth="1"/>
    <col min="15622" max="15622" width="23.42578125" style="50" bestFit="1" customWidth="1"/>
    <col min="15623" max="15873" width="9.140625" style="50"/>
    <col min="15874" max="15874" width="47" style="50" bestFit="1" customWidth="1"/>
    <col min="15875" max="15875" width="33.140625" style="50" customWidth="1"/>
    <col min="15876" max="15876" width="43.42578125" style="50" customWidth="1"/>
    <col min="15877" max="15877" width="35.140625" style="50" customWidth="1"/>
    <col min="15878" max="15878" width="23.42578125" style="50" bestFit="1" customWidth="1"/>
    <col min="15879" max="16129" width="9.140625" style="50"/>
    <col min="16130" max="16130" width="47" style="50" bestFit="1" customWidth="1"/>
    <col min="16131" max="16131" width="33.140625" style="50" customWidth="1"/>
    <col min="16132" max="16132" width="43.42578125" style="50" customWidth="1"/>
    <col min="16133" max="16133" width="35.140625" style="50" customWidth="1"/>
    <col min="16134" max="16134" width="23.42578125" style="50" bestFit="1" customWidth="1"/>
    <col min="16135" max="16384" width="9.140625" style="50"/>
  </cols>
  <sheetData>
    <row r="1" spans="1:6" ht="21" x14ac:dyDescent="0.2">
      <c r="B1" s="51" t="s">
        <v>66</v>
      </c>
      <c r="C1" s="51" t="s">
        <v>67</v>
      </c>
      <c r="D1" s="52" t="s">
        <v>68</v>
      </c>
      <c r="E1" s="53" t="s">
        <v>69</v>
      </c>
      <c r="F1" s="51" t="s">
        <v>92</v>
      </c>
    </row>
    <row r="2" spans="1:6" x14ac:dyDescent="0.2">
      <c r="A2" s="56">
        <v>1</v>
      </c>
      <c r="B2" s="38" t="s">
        <v>95</v>
      </c>
      <c r="C2" s="38" t="s">
        <v>96</v>
      </c>
      <c r="D2" s="54" t="s">
        <v>97</v>
      </c>
      <c r="E2" s="38" t="s">
        <v>73</v>
      </c>
      <c r="F2" s="38" t="s">
        <v>98</v>
      </c>
    </row>
    <row r="3" spans="1:6" x14ac:dyDescent="0.2">
      <c r="A3" s="56">
        <v>2</v>
      </c>
      <c r="B3" s="38" t="s">
        <v>131</v>
      </c>
      <c r="C3" s="38" t="s">
        <v>77</v>
      </c>
      <c r="D3" s="54" t="s">
        <v>78</v>
      </c>
      <c r="E3" s="38" t="s">
        <v>79</v>
      </c>
      <c r="F3" s="38" t="s">
        <v>98</v>
      </c>
    </row>
    <row r="4" spans="1:6" x14ac:dyDescent="0.2">
      <c r="A4" s="55"/>
      <c r="B4" s="55"/>
      <c r="C4" s="55"/>
      <c r="D4" s="55"/>
      <c r="E4" s="55"/>
      <c r="F4" s="38"/>
    </row>
    <row r="5" spans="1:6" x14ac:dyDescent="0.2">
      <c r="A5" s="55"/>
      <c r="B5" s="55"/>
      <c r="C5" s="55"/>
      <c r="D5" s="55"/>
      <c r="E5" s="55"/>
      <c r="F5" s="38"/>
    </row>
    <row r="6" spans="1:6" x14ac:dyDescent="0.2">
      <c r="A6" s="55"/>
      <c r="B6" s="55"/>
      <c r="C6" s="55"/>
      <c r="D6" s="55"/>
      <c r="E6" s="55"/>
      <c r="F6" s="38"/>
    </row>
    <row r="7" spans="1:6" x14ac:dyDescent="0.2">
      <c r="A7" s="55"/>
      <c r="B7" s="55"/>
      <c r="C7" s="55"/>
      <c r="D7" s="55"/>
      <c r="E7" s="55"/>
      <c r="F7" s="38"/>
    </row>
    <row r="8" spans="1:6" x14ac:dyDescent="0.2">
      <c r="A8" s="55"/>
      <c r="B8" s="55"/>
      <c r="C8" s="55"/>
      <c r="D8" s="55"/>
      <c r="E8" s="55"/>
      <c r="F8" s="38"/>
    </row>
    <row r="9" spans="1:6" x14ac:dyDescent="0.2">
      <c r="A9" s="55"/>
      <c r="B9" s="55"/>
      <c r="C9" s="55"/>
      <c r="D9" s="55"/>
      <c r="E9" s="55"/>
      <c r="F9" s="38"/>
    </row>
    <row r="10" spans="1:6" x14ac:dyDescent="0.2">
      <c r="A10" s="55"/>
      <c r="B10" s="55"/>
      <c r="C10" s="55"/>
      <c r="D10" s="55"/>
      <c r="E10" s="55"/>
      <c r="F10" s="38"/>
    </row>
    <row r="11" spans="1:6" x14ac:dyDescent="0.2">
      <c r="A11" s="55"/>
      <c r="B11" s="55"/>
      <c r="C11" s="55"/>
      <c r="D11" s="55"/>
      <c r="E11" s="55"/>
      <c r="F11" s="38"/>
    </row>
  </sheetData>
  <hyperlinks>
    <hyperlink ref="D2" r:id="rId1"/>
    <hyperlink ref="D3" r:id="rId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view="pageLayout" zoomScaleNormal="100" workbookViewId="0">
      <selection activeCell="B3" sqref="B3:F34"/>
    </sheetView>
  </sheetViews>
  <sheetFormatPr defaultColWidth="8" defaultRowHeight="12.75" x14ac:dyDescent="0.2"/>
  <cols>
    <col min="2" max="5" width="12.7109375" customWidth="1"/>
    <col min="6" max="6" width="32.7109375" customWidth="1"/>
  </cols>
  <sheetData>
    <row r="1" spans="1:15" ht="18.75" x14ac:dyDescent="0.3">
      <c r="A1" s="1"/>
      <c r="B1" s="2"/>
      <c r="C1" s="2"/>
      <c r="D1" s="2"/>
      <c r="E1" s="2"/>
      <c r="F1" s="3"/>
      <c r="G1" s="1"/>
      <c r="H1" s="1"/>
    </row>
    <row r="2" spans="1:15" ht="19.5" thickBot="1" x14ac:dyDescent="0.35">
      <c r="A2" s="1"/>
      <c r="B2" s="2"/>
      <c r="C2" s="2"/>
      <c r="D2" s="2"/>
      <c r="E2" s="2"/>
      <c r="F2" s="3"/>
      <c r="G2" s="1"/>
      <c r="H2" s="1"/>
    </row>
    <row r="3" spans="1:15" ht="32.25" thickBot="1" x14ac:dyDescent="0.3">
      <c r="A3" s="4"/>
      <c r="B3" s="7" t="s">
        <v>9</v>
      </c>
      <c r="C3" s="7" t="s">
        <v>18</v>
      </c>
      <c r="D3" s="7" t="s">
        <v>13</v>
      </c>
      <c r="E3" s="8" t="s">
        <v>8</v>
      </c>
      <c r="F3" s="15" t="s">
        <v>0</v>
      </c>
      <c r="G3" s="4"/>
      <c r="H3" s="4"/>
    </row>
    <row r="4" spans="1:15" ht="60" x14ac:dyDescent="0.2">
      <c r="B4" s="17">
        <v>1137</v>
      </c>
      <c r="C4" s="11">
        <v>7440</v>
      </c>
      <c r="D4" s="14">
        <f>(C4/12)</f>
        <v>620</v>
      </c>
      <c r="E4" s="17" t="s">
        <v>6</v>
      </c>
      <c r="F4" s="23" t="s">
        <v>24</v>
      </c>
      <c r="O4" s="10"/>
    </row>
    <row r="5" spans="1:15" ht="75" x14ac:dyDescent="0.2">
      <c r="B5" s="17">
        <v>1138</v>
      </c>
      <c r="C5" s="11">
        <v>6000</v>
      </c>
      <c r="D5" s="14">
        <f t="shared" ref="D5:D34" si="0">(C5/12)</f>
        <v>500</v>
      </c>
      <c r="E5" s="17" t="s">
        <v>6</v>
      </c>
      <c r="F5" s="23" t="s">
        <v>25</v>
      </c>
    </row>
    <row r="6" spans="1:15" ht="75" x14ac:dyDescent="0.2">
      <c r="B6" s="17">
        <v>1146</v>
      </c>
      <c r="C6" s="11">
        <v>1500</v>
      </c>
      <c r="D6" s="14">
        <f t="shared" si="0"/>
        <v>125</v>
      </c>
      <c r="E6" s="17" t="s">
        <v>6</v>
      </c>
      <c r="F6" s="23" t="s">
        <v>26</v>
      </c>
    </row>
    <row r="7" spans="1:15" ht="54.75" customHeight="1" x14ac:dyDescent="0.2">
      <c r="B7" s="28">
        <v>1155</v>
      </c>
      <c r="C7" s="11">
        <v>700</v>
      </c>
      <c r="D7" s="14">
        <f t="shared" si="0"/>
        <v>58.333333333333336</v>
      </c>
      <c r="E7" s="17" t="s">
        <v>6</v>
      </c>
      <c r="F7" s="31" t="s">
        <v>53</v>
      </c>
    </row>
    <row r="8" spans="1:15" ht="75" x14ac:dyDescent="0.2">
      <c r="B8" s="17">
        <v>1156</v>
      </c>
      <c r="C8" s="11">
        <v>300</v>
      </c>
      <c r="D8" s="14">
        <f t="shared" si="0"/>
        <v>25</v>
      </c>
      <c r="E8" s="17" t="s">
        <v>11</v>
      </c>
      <c r="F8" s="23" t="s">
        <v>28</v>
      </c>
    </row>
    <row r="9" spans="1:15" ht="45" x14ac:dyDescent="0.2">
      <c r="B9" s="17">
        <v>1158</v>
      </c>
      <c r="C9" s="11">
        <v>6080</v>
      </c>
      <c r="D9" s="14">
        <f t="shared" si="0"/>
        <v>506.66666666666669</v>
      </c>
      <c r="E9" s="17" t="s">
        <v>6</v>
      </c>
      <c r="F9" s="23" t="s">
        <v>30</v>
      </c>
    </row>
    <row r="10" spans="1:15" ht="60" x14ac:dyDescent="0.2">
      <c r="B10" s="17">
        <v>1166</v>
      </c>
      <c r="C10" s="11">
        <v>2350</v>
      </c>
      <c r="D10" s="14">
        <f t="shared" si="0"/>
        <v>195.83333333333334</v>
      </c>
      <c r="E10" s="17" t="s">
        <v>6</v>
      </c>
      <c r="F10" s="23" t="s">
        <v>31</v>
      </c>
    </row>
    <row r="11" spans="1:15" ht="90" x14ac:dyDescent="0.2">
      <c r="B11" s="17">
        <v>1428</v>
      </c>
      <c r="C11" s="11">
        <v>1000</v>
      </c>
      <c r="D11" s="14">
        <f t="shared" si="0"/>
        <v>83.333333333333329</v>
      </c>
      <c r="E11" s="17" t="s">
        <v>10</v>
      </c>
      <c r="F11" s="23" t="s">
        <v>32</v>
      </c>
    </row>
    <row r="12" spans="1:15" ht="90" x14ac:dyDescent="0.2">
      <c r="B12" s="17">
        <v>1438</v>
      </c>
      <c r="C12" s="11">
        <v>2000</v>
      </c>
      <c r="D12" s="14">
        <f t="shared" si="0"/>
        <v>166.66666666666666</v>
      </c>
      <c r="E12" s="17" t="s">
        <v>10</v>
      </c>
      <c r="F12" s="24" t="s">
        <v>22</v>
      </c>
    </row>
    <row r="13" spans="1:15" ht="75" x14ac:dyDescent="0.2">
      <c r="B13" s="17">
        <v>1442</v>
      </c>
      <c r="C13" s="11">
        <v>2000</v>
      </c>
      <c r="D13" s="14">
        <f t="shared" si="0"/>
        <v>166.66666666666666</v>
      </c>
      <c r="E13" s="17" t="s">
        <v>10</v>
      </c>
      <c r="F13" s="23" t="s">
        <v>33</v>
      </c>
    </row>
    <row r="14" spans="1:15" ht="120" x14ac:dyDescent="0.2">
      <c r="B14" s="25">
        <v>1449</v>
      </c>
      <c r="C14" s="11">
        <v>3000</v>
      </c>
      <c r="D14" s="14">
        <f t="shared" si="0"/>
        <v>250</v>
      </c>
      <c r="E14" s="17" t="s">
        <v>20</v>
      </c>
      <c r="F14" s="34" t="s">
        <v>57</v>
      </c>
    </row>
    <row r="15" spans="1:15" ht="60" x14ac:dyDescent="0.2">
      <c r="B15" s="17">
        <v>1455</v>
      </c>
      <c r="C15" s="11">
        <v>6000</v>
      </c>
      <c r="D15" s="14">
        <f t="shared" si="0"/>
        <v>500</v>
      </c>
      <c r="E15" s="17" t="s">
        <v>6</v>
      </c>
      <c r="F15" s="23" t="s">
        <v>34</v>
      </c>
    </row>
    <row r="16" spans="1:15" ht="60" x14ac:dyDescent="0.2">
      <c r="B16" s="17">
        <v>1464</v>
      </c>
      <c r="C16" s="11">
        <v>450</v>
      </c>
      <c r="D16" s="14">
        <f t="shared" si="0"/>
        <v>37.5</v>
      </c>
      <c r="E16" s="17" t="s">
        <v>10</v>
      </c>
      <c r="F16" s="23" t="s">
        <v>40</v>
      </c>
    </row>
    <row r="17" spans="2:6" ht="60" x14ac:dyDescent="0.2">
      <c r="B17" s="17">
        <v>1465</v>
      </c>
      <c r="C17" s="11">
        <v>650</v>
      </c>
      <c r="D17" s="14">
        <f t="shared" si="0"/>
        <v>54.166666666666664</v>
      </c>
      <c r="E17" s="17" t="s">
        <v>10</v>
      </c>
      <c r="F17" s="23" t="s">
        <v>41</v>
      </c>
    </row>
    <row r="18" spans="2:6" ht="75" x14ac:dyDescent="0.2">
      <c r="B18" s="25">
        <v>1472</v>
      </c>
      <c r="C18" s="11">
        <v>2500</v>
      </c>
      <c r="D18" s="14">
        <f t="shared" si="0"/>
        <v>208.33333333333334</v>
      </c>
      <c r="E18" s="17" t="s">
        <v>6</v>
      </c>
      <c r="F18" s="23" t="s">
        <v>56</v>
      </c>
    </row>
    <row r="19" spans="2:6" ht="45" x14ac:dyDescent="0.2">
      <c r="B19" s="17">
        <v>1481</v>
      </c>
      <c r="C19" s="11">
        <v>400</v>
      </c>
      <c r="D19" s="14">
        <f t="shared" si="0"/>
        <v>33.333333333333336</v>
      </c>
      <c r="E19" s="17" t="s">
        <v>10</v>
      </c>
      <c r="F19" s="23" t="s">
        <v>35</v>
      </c>
    </row>
    <row r="20" spans="2:6" ht="60" x14ac:dyDescent="0.2">
      <c r="B20" s="17">
        <v>1484</v>
      </c>
      <c r="C20" s="12">
        <v>960</v>
      </c>
      <c r="D20" s="14">
        <f t="shared" si="0"/>
        <v>80</v>
      </c>
      <c r="E20" s="17" t="s">
        <v>10</v>
      </c>
      <c r="F20" s="27" t="s">
        <v>42</v>
      </c>
    </row>
    <row r="21" spans="2:6" ht="135" x14ac:dyDescent="0.2">
      <c r="B21" s="17">
        <v>1485</v>
      </c>
      <c r="C21" s="11">
        <v>3400</v>
      </c>
      <c r="D21" s="14">
        <f t="shared" si="0"/>
        <v>283.33333333333331</v>
      </c>
      <c r="E21" s="25" t="s">
        <v>10</v>
      </c>
      <c r="F21" s="34" t="s">
        <v>61</v>
      </c>
    </row>
    <row r="22" spans="2:6" ht="90" x14ac:dyDescent="0.2">
      <c r="B22" s="20">
        <v>1487</v>
      </c>
      <c r="C22" s="11">
        <v>250</v>
      </c>
      <c r="D22" s="14">
        <f t="shared" si="0"/>
        <v>20.833333333333332</v>
      </c>
      <c r="E22" s="17" t="s">
        <v>6</v>
      </c>
      <c r="F22" s="23" t="s">
        <v>36</v>
      </c>
    </row>
    <row r="23" spans="2:6" ht="90" x14ac:dyDescent="0.2">
      <c r="B23" s="17">
        <v>1488</v>
      </c>
      <c r="C23" s="13">
        <v>2000</v>
      </c>
      <c r="D23" s="14">
        <f t="shared" si="0"/>
        <v>166.66666666666666</v>
      </c>
      <c r="E23" s="17" t="s">
        <v>6</v>
      </c>
      <c r="F23" s="23" t="s">
        <v>37</v>
      </c>
    </row>
    <row r="24" spans="2:6" ht="105" x14ac:dyDescent="0.2">
      <c r="B24" s="25">
        <v>1595</v>
      </c>
      <c r="C24" s="11">
        <v>3300</v>
      </c>
      <c r="D24" s="14">
        <f t="shared" si="0"/>
        <v>275</v>
      </c>
      <c r="E24" s="17" t="s">
        <v>21</v>
      </c>
      <c r="F24" s="26" t="s">
        <v>43</v>
      </c>
    </row>
    <row r="25" spans="2:6" ht="180" x14ac:dyDescent="0.2">
      <c r="B25" s="25">
        <v>1597</v>
      </c>
      <c r="C25" s="11">
        <v>3500</v>
      </c>
      <c r="D25" s="14">
        <f t="shared" si="0"/>
        <v>291.66666666666669</v>
      </c>
      <c r="E25" s="17" t="s">
        <v>10</v>
      </c>
      <c r="F25" s="33" t="s">
        <v>55</v>
      </c>
    </row>
    <row r="26" spans="2:6" ht="75" x14ac:dyDescent="0.2">
      <c r="B26" s="17">
        <v>1643</v>
      </c>
      <c r="C26" s="11">
        <v>1500</v>
      </c>
      <c r="D26" s="14">
        <f t="shared" si="0"/>
        <v>125</v>
      </c>
      <c r="E26" s="17" t="s">
        <v>6</v>
      </c>
      <c r="F26" s="23" t="s">
        <v>38</v>
      </c>
    </row>
    <row r="27" spans="2:6" ht="75" x14ac:dyDescent="0.2">
      <c r="B27" s="17">
        <v>1709</v>
      </c>
      <c r="C27" s="11">
        <v>1540</v>
      </c>
      <c r="D27" s="14">
        <f t="shared" si="0"/>
        <v>128.33333333333334</v>
      </c>
      <c r="E27" s="17" t="s">
        <v>6</v>
      </c>
      <c r="F27" s="23" t="s">
        <v>23</v>
      </c>
    </row>
    <row r="28" spans="2:6" ht="75" x14ac:dyDescent="0.2">
      <c r="B28" s="21">
        <v>1742</v>
      </c>
      <c r="C28" s="11">
        <v>1600</v>
      </c>
      <c r="D28" s="14">
        <f t="shared" si="0"/>
        <v>133.33333333333334</v>
      </c>
      <c r="E28" s="17" t="s">
        <v>6</v>
      </c>
      <c r="F28" s="22" t="s">
        <v>27</v>
      </c>
    </row>
    <row r="29" spans="2:6" ht="75" x14ac:dyDescent="0.2">
      <c r="B29" s="17">
        <v>1790</v>
      </c>
      <c r="C29" s="11">
        <v>200</v>
      </c>
      <c r="D29" s="14">
        <f t="shared" si="0"/>
        <v>16.666666666666668</v>
      </c>
      <c r="E29" s="17" t="s">
        <v>11</v>
      </c>
      <c r="F29" s="23" t="s">
        <v>29</v>
      </c>
    </row>
    <row r="30" spans="2:6" ht="120" x14ac:dyDescent="0.2">
      <c r="B30" s="17">
        <v>1831</v>
      </c>
      <c r="C30" s="11">
        <v>4000</v>
      </c>
      <c r="D30" s="14">
        <f t="shared" si="0"/>
        <v>333.33333333333331</v>
      </c>
      <c r="E30" s="17" t="s">
        <v>20</v>
      </c>
      <c r="F30" s="23" t="s">
        <v>60</v>
      </c>
    </row>
    <row r="31" spans="2:6" ht="120" x14ac:dyDescent="0.2">
      <c r="B31" s="17">
        <v>1832</v>
      </c>
      <c r="C31" s="11">
        <v>1500</v>
      </c>
      <c r="D31" s="14">
        <f t="shared" si="0"/>
        <v>125</v>
      </c>
      <c r="E31" s="17" t="s">
        <v>20</v>
      </c>
      <c r="F31" s="23" t="s">
        <v>59</v>
      </c>
    </row>
    <row r="32" spans="2:6" ht="90" x14ac:dyDescent="0.2">
      <c r="B32" s="17">
        <v>1833</v>
      </c>
      <c r="C32" s="11">
        <v>1500</v>
      </c>
      <c r="D32" s="14">
        <f t="shared" si="0"/>
        <v>125</v>
      </c>
      <c r="E32" s="17" t="s">
        <v>19</v>
      </c>
      <c r="F32" s="23" t="s">
        <v>39</v>
      </c>
    </row>
    <row r="33" spans="2:6" ht="120" x14ac:dyDescent="0.2">
      <c r="B33" s="17">
        <v>1866</v>
      </c>
      <c r="C33" s="11">
        <v>3400</v>
      </c>
      <c r="D33" s="14">
        <f t="shared" si="0"/>
        <v>283.33333333333331</v>
      </c>
      <c r="E33" s="5" t="s">
        <v>10</v>
      </c>
      <c r="F33" s="34" t="s">
        <v>58</v>
      </c>
    </row>
    <row r="34" spans="2:6" ht="75" x14ac:dyDescent="0.2">
      <c r="B34" s="25">
        <v>1907</v>
      </c>
      <c r="C34" s="11">
        <v>200</v>
      </c>
      <c r="D34" s="14">
        <f t="shared" si="0"/>
        <v>16.666666666666668</v>
      </c>
      <c r="E34" s="5" t="s">
        <v>10</v>
      </c>
      <c r="F34" s="35" t="s">
        <v>62</v>
      </c>
    </row>
  </sheetData>
  <sheetProtection password="C5C4" sheet="1" selectLockedCells="1" selectUnlockedCells="1"/>
  <pageMargins left="0.7" right="0.7" top="0.75" bottom="0.75" header="0.3" footer="0.3"/>
  <pageSetup scale="65" orientation="portrait" r:id="rId1"/>
  <headerFooter>
    <oddHeader>&amp;CShelby County Board of Education (SCBE)
2016-2017 SY (1st Quarter August - October 2016) Produce - Fresh Fruits &amp; Vegetables Bid 
Direct to Schools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view="pageLayout" zoomScaleNormal="100" workbookViewId="0">
      <selection activeCell="F20" sqref="F20"/>
    </sheetView>
  </sheetViews>
  <sheetFormatPr defaultRowHeight="12.75" x14ac:dyDescent="0.2"/>
  <cols>
    <col min="2" max="2" width="17.140625" customWidth="1"/>
    <col min="3" max="3" width="18.85546875" customWidth="1"/>
    <col min="4" max="4" width="19.28515625" customWidth="1"/>
    <col min="5" max="5" width="33.140625" customWidth="1"/>
  </cols>
  <sheetData>
    <row r="1" spans="1:5" ht="29.25" customHeight="1" thickBot="1" x14ac:dyDescent="0.25"/>
    <row r="2" spans="1:5" ht="32.25" thickBot="1" x14ac:dyDescent="0.25">
      <c r="A2" s="7" t="s">
        <v>9</v>
      </c>
      <c r="B2" s="7" t="s">
        <v>18</v>
      </c>
      <c r="C2" s="7" t="s">
        <v>13</v>
      </c>
      <c r="D2" s="8" t="s">
        <v>8</v>
      </c>
      <c r="E2" s="15" t="s">
        <v>0</v>
      </c>
    </row>
    <row r="3" spans="1:5" ht="60" x14ac:dyDescent="0.2">
      <c r="A3" s="17">
        <v>1137</v>
      </c>
      <c r="B3" s="11">
        <v>560</v>
      </c>
      <c r="C3" s="14">
        <v>280</v>
      </c>
      <c r="D3" s="17" t="s">
        <v>6</v>
      </c>
      <c r="E3" s="23" t="s">
        <v>24</v>
      </c>
    </row>
    <row r="4" spans="1:5" ht="75" x14ac:dyDescent="0.2">
      <c r="A4" s="17">
        <v>1146</v>
      </c>
      <c r="B4" s="11">
        <v>1500</v>
      </c>
      <c r="C4" s="14">
        <v>375</v>
      </c>
      <c r="D4" s="17" t="s">
        <v>6</v>
      </c>
      <c r="E4" s="23" t="s">
        <v>26</v>
      </c>
    </row>
    <row r="5" spans="1:5" ht="79.5" customHeight="1" x14ac:dyDescent="0.2">
      <c r="A5" s="17">
        <v>1155</v>
      </c>
      <c r="B5" s="11">
        <v>2100</v>
      </c>
      <c r="C5" s="14">
        <v>1050</v>
      </c>
      <c r="D5" s="17" t="s">
        <v>6</v>
      </c>
      <c r="E5" s="31" t="s">
        <v>53</v>
      </c>
    </row>
    <row r="6" spans="1:5" ht="45" x14ac:dyDescent="0.2">
      <c r="A6" s="17">
        <v>1158</v>
      </c>
      <c r="B6" s="11">
        <v>920</v>
      </c>
      <c r="C6" s="14">
        <v>306</v>
      </c>
      <c r="D6" s="17" t="s">
        <v>6</v>
      </c>
      <c r="E6" s="23" t="s">
        <v>30</v>
      </c>
    </row>
    <row r="7" spans="1:5" ht="71.25" customHeight="1" x14ac:dyDescent="0.2">
      <c r="A7" s="17">
        <v>1161</v>
      </c>
      <c r="B7" s="11">
        <v>370</v>
      </c>
      <c r="C7" s="14">
        <v>370</v>
      </c>
      <c r="D7" s="17" t="s">
        <v>6</v>
      </c>
      <c r="E7" s="23" t="s">
        <v>63</v>
      </c>
    </row>
    <row r="8" spans="1:5" ht="71.25" customHeight="1" x14ac:dyDescent="0.2">
      <c r="A8" s="17">
        <v>1166</v>
      </c>
      <c r="B8" s="11">
        <v>1150</v>
      </c>
      <c r="C8" s="14">
        <v>288</v>
      </c>
      <c r="D8" s="17" t="s">
        <v>6</v>
      </c>
      <c r="E8" s="23" t="s">
        <v>31</v>
      </c>
    </row>
    <row r="9" spans="1:5" ht="62.25" customHeight="1" x14ac:dyDescent="0.2">
      <c r="A9" s="17">
        <v>1171</v>
      </c>
      <c r="B9" s="11">
        <v>200</v>
      </c>
      <c r="C9" s="14">
        <v>200</v>
      </c>
      <c r="D9" s="17" t="s">
        <v>6</v>
      </c>
      <c r="E9" s="36" t="s">
        <v>64</v>
      </c>
    </row>
    <row r="10" spans="1:5" ht="78.75" customHeight="1" x14ac:dyDescent="0.2">
      <c r="A10" s="17">
        <v>1176</v>
      </c>
      <c r="B10" s="11">
        <v>370</v>
      </c>
      <c r="C10" s="14">
        <v>370</v>
      </c>
      <c r="D10" s="17"/>
      <c r="E10" s="36" t="s">
        <v>65</v>
      </c>
    </row>
    <row r="11" spans="1:5" ht="75" x14ac:dyDescent="0.2">
      <c r="A11" s="21">
        <v>1436</v>
      </c>
      <c r="B11" s="11">
        <v>1500</v>
      </c>
      <c r="C11" s="14">
        <v>375</v>
      </c>
      <c r="D11" s="17" t="s">
        <v>6</v>
      </c>
      <c r="E11" s="32" t="s">
        <v>54</v>
      </c>
    </row>
    <row r="12" spans="1:5" ht="90" x14ac:dyDescent="0.2">
      <c r="A12" s="25">
        <v>1595</v>
      </c>
      <c r="B12" s="11">
        <v>700</v>
      </c>
      <c r="C12" s="14">
        <v>350</v>
      </c>
      <c r="D12" s="17" t="s">
        <v>21</v>
      </c>
      <c r="E12" s="26" t="s">
        <v>43</v>
      </c>
    </row>
    <row r="13" spans="1:5" ht="75" x14ac:dyDescent="0.2">
      <c r="A13" s="17">
        <v>1709</v>
      </c>
      <c r="B13" s="11">
        <v>560</v>
      </c>
      <c r="C13" s="14">
        <v>280</v>
      </c>
      <c r="D13" s="17" t="s">
        <v>6</v>
      </c>
      <c r="E13" s="23" t="s">
        <v>23</v>
      </c>
    </row>
    <row r="14" spans="1:5" ht="58.5" customHeight="1" x14ac:dyDescent="0.2">
      <c r="A14" s="21">
        <v>1738</v>
      </c>
      <c r="B14" s="11">
        <v>700</v>
      </c>
      <c r="C14" s="14">
        <v>350</v>
      </c>
      <c r="D14" s="17" t="s">
        <v>6</v>
      </c>
      <c r="E14" s="32" t="s">
        <v>52</v>
      </c>
    </row>
    <row r="15" spans="1:5" ht="75" x14ac:dyDescent="0.2">
      <c r="A15" s="21">
        <v>1740</v>
      </c>
      <c r="B15" s="11">
        <v>1000</v>
      </c>
      <c r="C15" s="14">
        <v>500</v>
      </c>
      <c r="D15" s="17" t="s">
        <v>6</v>
      </c>
      <c r="E15" s="29" t="s">
        <v>44</v>
      </c>
    </row>
    <row r="16" spans="1:5" ht="75" x14ac:dyDescent="0.2">
      <c r="A16" s="21">
        <v>1742</v>
      </c>
      <c r="B16" s="11">
        <v>1400</v>
      </c>
      <c r="C16" s="14">
        <v>700</v>
      </c>
      <c r="D16" s="17" t="s">
        <v>6</v>
      </c>
      <c r="E16" s="22" t="s">
        <v>27</v>
      </c>
    </row>
    <row r="17" spans="1:5" ht="60" x14ac:dyDescent="0.2">
      <c r="A17" s="21">
        <v>1743</v>
      </c>
      <c r="B17" s="14">
        <v>700</v>
      </c>
      <c r="C17" s="14">
        <v>350</v>
      </c>
      <c r="D17" s="17" t="s">
        <v>6</v>
      </c>
      <c r="E17" s="30" t="s">
        <v>45</v>
      </c>
    </row>
    <row r="18" spans="1:5" ht="90" x14ac:dyDescent="0.2">
      <c r="A18" s="21">
        <v>1744</v>
      </c>
      <c r="B18" s="11">
        <v>1400</v>
      </c>
      <c r="C18" s="14">
        <v>700</v>
      </c>
      <c r="D18" s="17" t="s">
        <v>6</v>
      </c>
      <c r="E18" s="29" t="s">
        <v>50</v>
      </c>
    </row>
    <row r="19" spans="1:5" ht="60" x14ac:dyDescent="0.2">
      <c r="A19" s="28">
        <v>1810</v>
      </c>
      <c r="B19" s="14">
        <v>700</v>
      </c>
      <c r="C19" s="14">
        <v>350</v>
      </c>
      <c r="D19" s="17" t="s">
        <v>6</v>
      </c>
      <c r="E19" s="31" t="s">
        <v>51</v>
      </c>
    </row>
    <row r="20" spans="1:5" ht="75" x14ac:dyDescent="0.2">
      <c r="A20" s="21">
        <v>1834</v>
      </c>
      <c r="B20" s="14">
        <v>700</v>
      </c>
      <c r="C20" s="14">
        <v>350</v>
      </c>
      <c r="D20" s="17" t="s">
        <v>6</v>
      </c>
      <c r="E20" s="22" t="s">
        <v>46</v>
      </c>
    </row>
    <row r="21" spans="1:5" ht="75" x14ac:dyDescent="0.2">
      <c r="A21" s="28">
        <v>1835</v>
      </c>
      <c r="B21" s="14">
        <v>700</v>
      </c>
      <c r="C21" s="14">
        <v>350</v>
      </c>
      <c r="D21" s="17" t="s">
        <v>6</v>
      </c>
      <c r="E21" s="22" t="s">
        <v>47</v>
      </c>
    </row>
    <row r="22" spans="1:5" ht="75" x14ac:dyDescent="0.2">
      <c r="A22" s="28">
        <v>1836</v>
      </c>
      <c r="B22" s="14">
        <v>700</v>
      </c>
      <c r="C22" s="14">
        <v>350</v>
      </c>
      <c r="D22" s="17" t="s">
        <v>6</v>
      </c>
      <c r="E22" s="22" t="s">
        <v>48</v>
      </c>
    </row>
    <row r="23" spans="1:5" ht="45" x14ac:dyDescent="0.2">
      <c r="A23" s="28">
        <v>1838</v>
      </c>
      <c r="B23" s="14">
        <v>700</v>
      </c>
      <c r="C23" s="14">
        <v>350</v>
      </c>
      <c r="D23" s="17" t="s">
        <v>6</v>
      </c>
      <c r="E23" s="31" t="s">
        <v>49</v>
      </c>
    </row>
  </sheetData>
  <sheetProtection password="C5C4" sheet="1"/>
  <pageMargins left="0.7" right="0.7" top="0.75" bottom="0.75" header="0.3" footer="0.3"/>
  <pageSetup orientation="landscape" r:id="rId1"/>
  <headerFooter>
    <oddHeader>&amp;CShelby County Board of Education (SCBE)
2016-2017 SY (1st Quarter August - October 2016) Produce - Fresh Fruits &amp; Vegetables Bid 
 FFVP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10" sqref="C10"/>
    </sheetView>
  </sheetViews>
  <sheetFormatPr defaultRowHeight="12.75" x14ac:dyDescent="0.2"/>
  <cols>
    <col min="1" max="1" width="23.5703125" customWidth="1"/>
    <col min="2" max="2" width="18.85546875" bestFit="1" customWidth="1"/>
    <col min="3" max="3" width="32.28515625" customWidth="1"/>
    <col min="4" max="4" width="27.140625" bestFit="1" customWidth="1"/>
    <col min="5" max="5" width="13" customWidth="1"/>
  </cols>
  <sheetData>
    <row r="1" spans="1:5" ht="21" x14ac:dyDescent="0.2">
      <c r="A1" s="37" t="s">
        <v>66</v>
      </c>
      <c r="B1" s="37" t="s">
        <v>67</v>
      </c>
      <c r="C1" s="37" t="s">
        <v>68</v>
      </c>
      <c r="D1" s="37" t="s">
        <v>69</v>
      </c>
      <c r="E1" s="38"/>
    </row>
    <row r="2" spans="1:5" x14ac:dyDescent="0.2">
      <c r="A2" s="94" t="s">
        <v>70</v>
      </c>
      <c r="B2" s="39" t="s">
        <v>71</v>
      </c>
      <c r="C2" s="40" t="s">
        <v>72</v>
      </c>
      <c r="D2" s="94" t="s">
        <v>73</v>
      </c>
      <c r="E2" s="94"/>
    </row>
    <row r="3" spans="1:5" x14ac:dyDescent="0.2">
      <c r="A3" s="95"/>
      <c r="B3" s="39" t="s">
        <v>74</v>
      </c>
      <c r="C3" s="40" t="s">
        <v>75</v>
      </c>
      <c r="D3" s="95"/>
      <c r="E3" s="95"/>
    </row>
    <row r="4" spans="1:5" x14ac:dyDescent="0.2">
      <c r="A4" s="39" t="s">
        <v>76</v>
      </c>
      <c r="B4" s="39" t="s">
        <v>77</v>
      </c>
      <c r="C4" s="40" t="s">
        <v>78</v>
      </c>
      <c r="D4" s="39" t="s">
        <v>79</v>
      </c>
      <c r="E4" s="39" t="s">
        <v>80</v>
      </c>
    </row>
    <row r="5" spans="1:5" x14ac:dyDescent="0.2">
      <c r="A5" s="39"/>
      <c r="B5" s="39"/>
      <c r="C5" s="40"/>
      <c r="D5" s="39"/>
      <c r="E5" s="39"/>
    </row>
    <row r="6" spans="1:5" x14ac:dyDescent="0.2">
      <c r="A6" s="39"/>
      <c r="B6" s="39"/>
      <c r="C6" s="39"/>
      <c r="D6" s="39"/>
      <c r="E6" s="39"/>
    </row>
  </sheetData>
  <mergeCells count="3">
    <mergeCell ref="A2:A3"/>
    <mergeCell ref="D2:D3"/>
    <mergeCell ref="E2:E3"/>
  </mergeCells>
  <hyperlinks>
    <hyperlink ref="C2" r:id="rId1"/>
    <hyperlink ref="C3" r:id="rId2"/>
    <hyperlink ref="C4" r:id="rId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FFVP</vt:lpstr>
      <vt:lpstr>Vendor Information</vt:lpstr>
      <vt:lpstr> Prod. Aug-Oct 16 Weekly-DIRECT</vt:lpstr>
      <vt:lpstr>Prod. Aug-Oct 16 Weekly-FFVP</vt:lpstr>
      <vt:lpstr>Vendor Contact Info</vt:lpstr>
      <vt:lpstr>' Prod. Aug-Oct 16 Weekly-DIRECT'!Print_Area</vt:lpstr>
      <vt:lpstr>'Prod. Aug-Oct 16 Weekly-FFVP'!Print_Area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LAJUANNA M JONESSULTON</dc:creator>
  <cp:lastModifiedBy>KEVIN G TEMPLES</cp:lastModifiedBy>
  <cp:lastPrinted>2018-07-10T21:43:50Z</cp:lastPrinted>
  <dcterms:created xsi:type="dcterms:W3CDTF">2013-10-01T16:57:24Z</dcterms:created>
  <dcterms:modified xsi:type="dcterms:W3CDTF">2018-08-21T15:32:34Z</dcterms:modified>
</cp:coreProperties>
</file>